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A_Formulár ŽoNFP_oblasť A\"/>
    </mc:Choice>
  </mc:AlternateContent>
  <xr:revisionPtr revIDLastSave="0" documentId="13_ncr:1_{7A2A6A2C-9602-4827-AD5A-2249D44F7045}" xr6:coauthVersionLast="47" xr6:coauthVersionMax="47" xr10:uidLastSave="{00000000-0000-0000-0000-000000000000}"/>
  <workbookProtection workbookAlgorithmName="SHA-512" workbookHashValue="uC0T53UDZgxEfgcUMTGFExIEu9PIZrUC5C7wiDggGNsG2VGbQevbD6lsegNbCriV99MD9awF1jF6kL60nxURsA==" workbookSaltValue="Xj3jbOPbo8NMXHf0RbhQew==" workbookSpinCount="100000" lockStructure="1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projektu'!$L$67</definedName>
    <definedName name="_ftnref1" localSheetId="0">'Podrobný rozpočet projektu'!$O$56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peniaze'!$A$1:$F$20</definedName>
    <definedName name="_xlnm.Print_Area" localSheetId="0">'Podrobný rozpočet projektu'!$A$1:$J$80</definedName>
    <definedName name="_xlnm.Print_Area" localSheetId="2">'Prieskum trhu'!$A$1:$J$55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32" l="1"/>
  <c r="C19" i="32" s="1"/>
  <c r="G44" i="30" l="1"/>
  <c r="G43" i="30"/>
  <c r="G35" i="30" l="1"/>
  <c r="F35" i="30"/>
  <c r="G34" i="30"/>
  <c r="F34" i="30"/>
  <c r="G33" i="30"/>
  <c r="F33" i="30"/>
  <c r="G32" i="30"/>
  <c r="F32" i="30"/>
  <c r="G31" i="30"/>
  <c r="F31" i="30"/>
  <c r="G30" i="30"/>
  <c r="F30" i="30"/>
  <c r="G29" i="30"/>
  <c r="F29" i="30"/>
  <c r="G36" i="30" l="1"/>
  <c r="F36" i="30"/>
  <c r="F17" i="34"/>
  <c r="G16" i="34"/>
  <c r="G15" i="34"/>
  <c r="G14" i="34"/>
  <c r="G17" i="34" l="1"/>
  <c r="D20" i="34" s="1"/>
  <c r="G48" i="30" l="1"/>
  <c r="G47" i="30"/>
  <c r="G46" i="30"/>
  <c r="G45" i="30"/>
  <c r="G42" i="30"/>
  <c r="G17" i="30"/>
  <c r="G23" i="30"/>
  <c r="G22" i="30"/>
  <c r="G21" i="30"/>
  <c r="G20" i="30"/>
  <c r="G19" i="30"/>
  <c r="G18" i="30"/>
  <c r="F23" i="30"/>
  <c r="F22" i="30"/>
  <c r="F21" i="30"/>
  <c r="F20" i="30"/>
  <c r="F19" i="30"/>
  <c r="F18" i="30"/>
  <c r="F17" i="30"/>
  <c r="G49" i="30" l="1"/>
  <c r="F24" i="30"/>
  <c r="G24" i="30"/>
  <c r="G50" i="30" l="1"/>
  <c r="G51" i="30" s="1"/>
  <c r="F86" i="30" s="1"/>
  <c r="F48" i="30"/>
  <c r="F47" i="30"/>
  <c r="F46" i="30"/>
  <c r="F45" i="30"/>
  <c r="F44" i="30"/>
  <c r="F43" i="30"/>
  <c r="F42" i="30"/>
  <c r="F87" i="30" l="1"/>
  <c r="F49" i="30"/>
  <c r="F50" i="30" s="1"/>
  <c r="F88" i="30" l="1"/>
  <c r="F89" i="30" s="1"/>
  <c r="G86" i="30"/>
  <c r="G87" i="30"/>
  <c r="G88" i="30" l="1"/>
  <c r="G89" i="30" l="1"/>
  <c r="G90" i="30" s="1"/>
  <c r="G57" i="30" l="1"/>
  <c r="G58" i="30" s="1"/>
  <c r="G59" i="30" l="1"/>
  <c r="G61" i="30"/>
</calcChain>
</file>

<file path=xl/sharedStrings.xml><?xml version="1.0" encoding="utf-8"?>
<sst xmlns="http://schemas.openxmlformats.org/spreadsheetml/2006/main" count="216" uniqueCount="160">
  <si>
    <t>Názov projektu:</t>
  </si>
  <si>
    <t>áno</t>
  </si>
  <si>
    <t>nie</t>
  </si>
  <si>
    <t>013 - Softvér</t>
  </si>
  <si>
    <t>014 - Oceniteľné práva</t>
  </si>
  <si>
    <t>022 - Samostatné hnuteľné veci a súbory hnuteľných vecí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</si>
  <si>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</si>
  <si>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</si>
  <si>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</si>
  <si>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</si>
  <si>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</si>
  <si>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</si>
  <si>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</si>
  <si>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</si>
  <si>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</si>
  <si>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</si>
  <si>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</si>
  <si>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</si>
  <si>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</si>
  <si>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</si>
  <si>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</si>
  <si>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</si>
  <si>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</si>
  <si>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</si>
  <si>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</si>
  <si>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</si>
  <si>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</si>
  <si>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</si>
  <si>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</si>
  <si>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027 - Pozemky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</si>
  <si>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</si>
  <si>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</si>
  <si>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</si>
  <si>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</si>
  <si>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</si>
  <si>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</si>
  <si>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</si>
  <si>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</si>
  <si>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</si>
  <si>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</si>
  <si>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</si>
  <si>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</si>
  <si>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</si>
  <si>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</si>
  <si>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</si>
  <si>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</si>
  <si>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</si>
  <si>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</si>
  <si>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</si>
  <si>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</si>
  <si>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</si>
  <si>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</si>
  <si>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</si>
  <si>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</si>
  <si>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</si>
  <si>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</si>
  <si>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</si>
  <si>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</si>
  <si>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</si>
  <si>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</si>
  <si>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</si>
  <si>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</si>
  <si>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</si>
  <si>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</si>
  <si>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</si>
  <si>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</si>
  <si>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</si>
  <si>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</si>
  <si>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</si>
  <si>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</si>
  <si>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</si>
  <si>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</si>
  <si>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</si>
  <si>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</si>
  <si>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</si>
  <si>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</si>
  <si>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</si>
  <si>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</si>
  <si>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</si>
  <si>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</si>
  <si>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Príloha č. 11A ŽoNFP - Podrobný rozpočet projektu</t>
  </si>
  <si>
    <t>SPOLU hlavná aktivita projektu</t>
  </si>
  <si>
    <t>2.5.1.1 Budovanie stokovej siete a ČOV v aglomeráciách nad 2000 EO</t>
  </si>
  <si>
    <t>2.5.1.2 Budovanie decentralizovaných systémov nakladania s komunálnymi odpadovými vodami v aglomeráciách nad 2000 EO</t>
  </si>
  <si>
    <t xml:space="preserve">2.5.4.1 Výstavba a rozšírenie verejných vodovodov v obciach nad 2 000 obyvateľov  </t>
  </si>
  <si>
    <t xml:space="preserve">2.5.4.2 Výstavba a rozšírenie verejných vodovodov v obciach do 2 000 obyvateľov mimo dobiehajúcich regiónov  </t>
  </si>
  <si>
    <t xml:space="preserve">4.3.1 Zabezpečenie prístupu k pitnej vode </t>
  </si>
  <si>
    <t xml:space="preserve">4.3.2 Budovanie stokových sietí a ČOV  </t>
  </si>
  <si>
    <t>029 - Ostatný dlhodobý hmotný majetok</t>
  </si>
  <si>
    <t>112 - Zásoby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</si>
  <si>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</si>
  <si>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</si>
  <si>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</si>
  <si>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</si>
  <si>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</si>
  <si>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</si>
  <si>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</si>
  <si>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</si>
  <si>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</si>
  <si>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</si>
  <si>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</si>
  <si>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</si>
  <si>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</si>
  <si>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</si>
  <si>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</si>
  <si>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</si>
  <si>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</si>
  <si>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</si>
  <si>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</si>
  <si>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</si>
  <si>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</si>
  <si>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</si>
  <si>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</si>
  <si>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</si>
  <si>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</si>
  <si>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</si>
  <si>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</si>
  <si>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</si>
  <si>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</si>
  <si>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</si>
  <si>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</si>
  <si>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</si>
  <si>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Príloha č. 11A ŽoNFP - Podrobný rozpočet projektu - Hodnota za peniaze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</si>
  <si>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</si>
  <si>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</si>
  <si>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</si>
  <si>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</si>
  <si>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</si>
  <si>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</si>
  <si>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</si>
  <si>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</si>
  <si>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</si>
  <si>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</si>
  <si>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</si>
  <si>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</si>
  <si>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</si>
  <si>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</si>
  <si>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</si>
  <si>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</si>
  <si>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>2.5.5.2 Budovanie stokových sietí a ČOV v obciach do 2 000 obyvateľov v dobiehajúcich regiónoch</t>
  </si>
  <si>
    <t>2.5.5.3 Budovanie decentralizovaných systémov nakladania s komunálnymi odpadovými vodami v obciach do 2 000 obyvateľov v dobiehajúcich regiónoch</t>
  </si>
  <si>
    <t>4.3.3 Budovanie decentralizovaných systémov nakladania s komunálnymi odpadovými vodami</t>
  </si>
  <si>
    <t>Paušálna sadzba na nepriame výdavky vo výške 1-7 % oprávnených priamych výdavkov</t>
  </si>
  <si>
    <t>Paušálna sadzba na nepriame výdavky (v %)</t>
  </si>
  <si>
    <t>2.5.3.1 Budovanie stokovej siete a ČOV v aglomeráciách do 2 000 EO v dobiehajúcich regiónoch</t>
  </si>
  <si>
    <t>2.5.3.2 Budovanie decentralizovaných systémov nakladania s komunálnymi odpadovými vodami v aglomeráciách do 2000 EO v dobiehajúcich regiónoch</t>
  </si>
  <si>
    <t xml:space="preserve">2.5.5.1 Zabezpečenie prístupu k pitnej vode v obciach do 2 000 obyvateľov v dobiehajúcich regiónoch </t>
  </si>
  <si>
    <t>Kód výzvy: PSK-UV-006-2024-DV-EFRR</t>
  </si>
  <si>
    <t>2.5.1, 2.5.3, 2.5.5(kanál) - PSKPRCR42 Populácia pripojená aspoň na sekundárnu verejnú úpravu odpadovej vody (Žiadateľ uvedie počet osôb, ktorý je pripojený na minimálne sekundárne čistenie odpadovej vody).</t>
  </si>
  <si>
    <t>2.5.4, 2.5.5(voda)  - PSKPRCR41 Populácia pripojená na vylepšené verejné zásobovanie vodou (Žiadateľ uvedie počet osôb, ktoré majú úžitok z pripojenia na vylepšené verejné zásobovanie vodou).</t>
  </si>
  <si>
    <t>4.3 kanál - PSKPSRI16 Populácia pripojená aspoň na sekundárnu verejnú úpravu odpadovej vody v podmienkach MRK (Žiadateľ uvedie počet osôb, ktorý je pripojený na minimálne sekundárne čistenie odpadovej vody).</t>
  </si>
  <si>
    <t>4.3. voda - PSKPSRI14 Populácia pripojená na vylepšené verejné zásobovanie vodou v podmienkach MRK (Žiadateľ uvedie počet osôb pripojených na vylepšené verejné zásobovanie vodou ako dôsledok realizovaného projektu).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</si>
  <si>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(EUR/osoby)</t>
    </r>
  </si>
  <si>
    <t>Cieľová hodnota - počet osôb</t>
  </si>
  <si>
    <t xml:space="preserve">Súhrnná Cieľová hodnota - počet osôb 
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</si>
  <si>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v rámci nasledujúcich opatrení a špecifického cieľa :
a) opatrenia 2.5.1, 2.5.3, 2.5.5(kanál) - cieľová hodnota ukazovateľa </t>
    </r>
    <r>
      <rPr>
        <b/>
        <sz val="12"/>
        <color theme="1"/>
        <rFont val="Calibri"/>
        <family val="2"/>
        <charset val="238"/>
        <scheme val="minor"/>
      </rPr>
      <t>PSKPRCR42 Populácia pripojená aspoň na sekundárnu verejnú úpravu odpadovej vody</t>
    </r>
    <r>
      <rPr>
        <sz val="12"/>
        <color theme="1"/>
        <rFont val="Calibri"/>
        <family val="2"/>
        <charset val="238"/>
        <scheme val="minor"/>
      </rPr>
      <t xml:space="preserve">
b) opatrenie  2.5.4, 2.5.5(voda) - cieľová hodnota ukazovateľa </t>
    </r>
    <r>
      <rPr>
        <b/>
        <sz val="12"/>
        <color theme="1"/>
        <rFont val="Calibri"/>
        <family val="2"/>
        <charset val="238"/>
        <scheme val="minor"/>
      </rPr>
      <t xml:space="preserve">PSKPRCR41 Populácia pripojená na vylepšené verejné zásobovanie vodou
</t>
    </r>
    <r>
      <rPr>
        <sz val="12"/>
        <color theme="1"/>
        <rFont val="Calibri"/>
        <family val="2"/>
        <charset val="238"/>
        <scheme val="minor"/>
      </rPr>
      <t xml:space="preserve">c) RSO4.3. pre oblasť kanál - </t>
    </r>
    <r>
      <rPr>
        <b/>
        <sz val="12"/>
        <color theme="1"/>
        <rFont val="Calibri"/>
        <family val="2"/>
        <charset val="238"/>
        <scheme val="minor"/>
      </rPr>
      <t xml:space="preserve">PSKPSRI16 Populácia pripojená aspoň na sekundárnu verejnú úpravu odpadovej vody v podmienkach MRK
</t>
    </r>
    <r>
      <rPr>
        <sz val="12"/>
        <color theme="1"/>
        <rFont val="Calibri"/>
        <family val="2"/>
        <charset val="238"/>
        <scheme val="minor"/>
      </rPr>
      <t xml:space="preserve">pre oblasť voda </t>
    </r>
    <r>
      <rPr>
        <b/>
        <sz val="12"/>
        <color theme="1"/>
        <rFont val="Calibri"/>
        <family val="2"/>
        <charset val="238"/>
        <scheme val="minor"/>
      </rPr>
      <t xml:space="preserve">PSKPSRI14 Populácia pripojená na vylepšené verejné zásobovanie vodou v podmienkach MRK
</t>
    </r>
    <r>
      <rPr>
        <b/>
        <sz val="12"/>
        <color rgb="FFFF0000"/>
        <rFont val="Calibri"/>
        <family val="2"/>
        <charset val="238"/>
        <scheme val="minor"/>
      </rPr>
      <t>V prípade, že žiadateľ realizuje v jednej ŽoNFP prístup k pitnej vode aj kanalizáciu, resp. ČOV, do cieľovej hodnoty za peniaze uvedie hodnoty za každý relevantný ukazovateľ, pričom do výpočtu HzP sa automaticky započíta Súhrnná cieľová hodnota.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</si>
  <si>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</si>
  <si>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</si>
  <si>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>SPOLU celkové oprávnené priame výdavky projektu (základňa pre výpočet nepriamych výdavkov)</t>
  </si>
  <si>
    <t>Celkové priame oprávnené výdavky od vyhlásenia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</si>
</sst>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5" fillId="0" borderId="0"/>
    <xf numFmtId="0" fontId="28" fillId="0" borderId="0"/>
    <xf numFmtId="0" fontId="34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26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4" fontId="15" fillId="0" borderId="1" xfId="0" applyNumberFormat="1" applyFon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vertical="center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0" fillId="3" borderId="3" xfId="0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1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 wrapText="1"/>
    </xf>
    <xf numFmtId="0" fontId="14" fillId="5" borderId="1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5" fillId="0" borderId="27" xfId="1" applyNumberFormat="1" applyFont="1" applyBorder="1"/>
    <xf numFmtId="2" fontId="15" fillId="0" borderId="26" xfId="1" applyNumberFormat="1" applyFont="1" applyBorder="1"/>
    <xf numFmtId="2" fontId="15" fillId="0" borderId="10" xfId="1" applyNumberFormat="1" applyFont="1" applyBorder="1"/>
    <xf numFmtId="0" fontId="15" fillId="0" borderId="0" xfId="1" applyFont="1"/>
    <xf numFmtId="2" fontId="15" fillId="0" borderId="28" xfId="1" applyNumberFormat="1" applyFont="1" applyBorder="1"/>
    <xf numFmtId="2" fontId="15" fillId="0" borderId="0" xfId="1" applyNumberFormat="1" applyFont="1" applyAlignment="1">
      <alignment horizontal="center"/>
    </xf>
    <xf numFmtId="2" fontId="15" fillId="0" borderId="25" xfId="1" applyNumberFormat="1" applyFont="1" applyBorder="1"/>
    <xf numFmtId="0" fontId="15" fillId="0" borderId="28" xfId="1" applyFont="1" applyBorder="1"/>
    <xf numFmtId="0" fontId="15" fillId="0" borderId="25" xfId="1" applyFont="1" applyBorder="1"/>
    <xf numFmtId="0" fontId="15" fillId="0" borderId="28" xfId="1" applyFont="1" applyBorder="1" applyAlignment="1">
      <alignment vertical="center"/>
    </xf>
    <xf numFmtId="0" fontId="15" fillId="0" borderId="0" xfId="1" applyFont="1" applyAlignment="1">
      <alignment vertical="center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0" xfId="0" applyFont="1" applyBorder="1" applyAlignment="1" applyProtection="1">
      <alignment horizontal="left" vertical="center" wrapText="1"/>
      <protection locked="0"/>
    </xf>
    <xf numFmtId="4" fontId="16" fillId="0" borderId="20" xfId="0" applyNumberFormat="1" applyFont="1" applyBorder="1" applyAlignment="1" applyProtection="1">
      <alignment horizontal="right" vertical="center" wrapText="1"/>
      <protection locked="0"/>
    </xf>
    <xf numFmtId="0" fontId="21" fillId="0" borderId="1" xfId="1" applyFont="1" applyBorder="1" applyAlignment="1">
      <alignment horizontal="center" vertical="center"/>
    </xf>
    <xf numFmtId="2" fontId="21" fillId="0" borderId="1" xfId="1" applyNumberFormat="1" applyFont="1" applyBorder="1" applyAlignment="1">
      <alignment horizontal="center" vertical="center"/>
    </xf>
    <xf numFmtId="0" fontId="21" fillId="0" borderId="1" xfId="1" applyFont="1" applyBorder="1" applyAlignment="1" applyProtection="1">
      <alignment horizontal="center" vertical="center" wrapText="1"/>
      <protection locked="0"/>
    </xf>
    <xf numFmtId="0" fontId="21" fillId="0" borderId="14" xfId="1" applyFont="1" applyBorder="1" applyAlignment="1" applyProtection="1">
      <alignment horizontal="left" vertical="center" wrapText="1"/>
      <protection locked="0"/>
    </xf>
    <xf numFmtId="0" fontId="21" fillId="0" borderId="0" xfId="1" applyFont="1" applyAlignment="1">
      <alignment vertical="center"/>
    </xf>
    <xf numFmtId="0" fontId="21" fillId="0" borderId="0" xfId="1" applyFont="1"/>
    <xf numFmtId="0" fontId="21" fillId="0" borderId="25" xfId="1" applyFont="1" applyBorder="1"/>
    <xf numFmtId="0" fontId="21" fillId="0" borderId="0" xfId="0" applyFont="1" applyAlignment="1">
      <alignment horizontal="left" vertical="center" wrapText="1"/>
    </xf>
    <xf numFmtId="0" fontId="21" fillId="0" borderId="0" xfId="1" applyFont="1" applyProtection="1">
      <protection locked="0"/>
    </xf>
    <xf numFmtId="0" fontId="16" fillId="4" borderId="6" xfId="1" applyFont="1" applyFill="1" applyBorder="1" applyAlignment="1">
      <alignment horizontal="center"/>
    </xf>
    <xf numFmtId="2" fontId="21" fillId="0" borderId="1" xfId="1" applyNumberFormat="1" applyFont="1" applyBorder="1" applyAlignment="1" applyProtection="1">
      <alignment horizontal="right" vertical="center" wrapText="1"/>
      <protection locked="0"/>
    </xf>
    <xf numFmtId="0" fontId="20" fillId="7" borderId="0" xfId="0" applyFont="1" applyFill="1"/>
    <xf numFmtId="0" fontId="0" fillId="7" borderId="0" xfId="0" applyFill="1"/>
    <xf numFmtId="0" fontId="15" fillId="7" borderId="0" xfId="1" applyFont="1" applyFill="1"/>
    <xf numFmtId="0" fontId="16" fillId="4" borderId="1" xfId="0" applyFont="1" applyFill="1" applyBorder="1" applyAlignment="1" applyProtection="1">
      <alignment horizontal="left" vertical="center"/>
      <protection hidden="1"/>
    </xf>
    <xf numFmtId="0" fontId="33" fillId="0" borderId="0" xfId="0" applyFont="1" applyProtection="1">
      <protection hidden="1"/>
    </xf>
    <xf numFmtId="0" fontId="33" fillId="0" borderId="0" xfId="0" applyFont="1" applyAlignment="1" applyProtection="1">
      <alignment horizontal="center"/>
      <protection hidden="1"/>
    </xf>
    <xf numFmtId="3" fontId="21" fillId="0" borderId="1" xfId="0" applyNumberFormat="1" applyFont="1" applyBorder="1" applyAlignment="1" applyProtection="1">
      <alignment horizontal="left" vertical="center"/>
      <protection hidden="1"/>
    </xf>
    <xf numFmtId="3" fontId="21" fillId="7" borderId="1" xfId="0" applyNumberFormat="1" applyFont="1" applyFill="1" applyBorder="1" applyAlignment="1" applyProtection="1">
      <alignment horizontal="left" vertical="center" wrapText="1"/>
      <protection hidden="1"/>
    </xf>
    <xf numFmtId="0" fontId="26" fillId="0" borderId="0" xfId="0" applyFont="1"/>
    <xf numFmtId="0" fontId="29" fillId="0" borderId="0" xfId="2" applyFont="1" applyAlignment="1">
      <alignment horizontal="left" vertical="center" wrapText="1"/>
    </xf>
    <xf numFmtId="0" fontId="36" fillId="9" borderId="32" xfId="0" applyFont="1" applyFill="1" applyBorder="1" applyAlignment="1">
      <alignment horizontal="center" vertical="center" wrapText="1"/>
    </xf>
    <xf numFmtId="0" fontId="36" fillId="9" borderId="33" xfId="0" applyFont="1" applyFill="1" applyBorder="1" applyAlignment="1">
      <alignment horizontal="center" vertical="center" wrapText="1"/>
    </xf>
    <xf numFmtId="0" fontId="26" fillId="8" borderId="32" xfId="0" applyFont="1" applyFill="1" applyBorder="1" applyAlignment="1">
      <alignment horizontal="center" vertical="center" wrapText="1"/>
    </xf>
    <xf numFmtId="4" fontId="26" fillId="8" borderId="33" xfId="0" applyNumberFormat="1" applyFont="1" applyFill="1" applyBorder="1" applyAlignment="1">
      <alignment horizontal="center" vertical="center" wrapText="1"/>
    </xf>
    <xf numFmtId="0" fontId="26" fillId="8" borderId="33" xfId="0" applyFont="1" applyFill="1" applyBorder="1" applyAlignment="1">
      <alignment horizontal="center" vertical="center" wrapText="1"/>
    </xf>
    <xf numFmtId="0" fontId="35" fillId="0" borderId="0" xfId="3" applyFont="1" applyAlignment="1">
      <alignment vertical="center"/>
    </xf>
    <xf numFmtId="0" fontId="0" fillId="2" borderId="0" xfId="0" applyFill="1" applyAlignment="1" applyProtection="1">
      <alignment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4" fontId="12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Font="1" applyProtection="1">
      <protection hidden="1"/>
    </xf>
    <xf numFmtId="4" fontId="15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5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5" fillId="3" borderId="6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9" xfId="0" applyNumberFormat="1" applyFont="1" applyFill="1" applyBorder="1" applyAlignment="1" applyProtection="1">
      <alignment horizontal="right" vertical="center" wrapText="1"/>
      <protection hidden="1"/>
    </xf>
    <xf numFmtId="0" fontId="15" fillId="4" borderId="15" xfId="0" applyFont="1" applyFill="1" applyBorder="1" applyAlignment="1" applyProtection="1">
      <alignment horizontal="center" vertical="center" wrapText="1"/>
      <protection hidden="1"/>
    </xf>
    <xf numFmtId="2" fontId="21" fillId="7" borderId="1" xfId="1" applyNumberFormat="1" applyFont="1" applyFill="1" applyBorder="1" applyAlignment="1" applyProtection="1">
      <alignment horizontal="right" vertical="center"/>
      <protection hidden="1"/>
    </xf>
    <xf numFmtId="164" fontId="16" fillId="4" borderId="1" xfId="1" applyNumberFormat="1" applyFont="1" applyFill="1" applyBorder="1" applyAlignment="1" applyProtection="1">
      <alignment horizontal="right"/>
      <protection hidden="1"/>
    </xf>
    <xf numFmtId="0" fontId="26" fillId="0" borderId="0" xfId="0" applyFont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35" fillId="0" borderId="0" xfId="3" applyFont="1" applyFill="1" applyBorder="1" applyAlignment="1">
      <alignment vertical="center"/>
    </xf>
    <xf numFmtId="0" fontId="30" fillId="0" borderId="0" xfId="0" applyFont="1" applyAlignment="1">
      <alignment vertical="center"/>
    </xf>
    <xf numFmtId="9" fontId="26" fillId="8" borderId="33" xfId="5" applyFont="1" applyFill="1" applyBorder="1" applyAlignment="1">
      <alignment horizontal="center" vertical="center" wrapText="1"/>
    </xf>
    <xf numFmtId="43" fontId="2" fillId="0" borderId="0" xfId="4" applyFont="1" applyAlignment="1">
      <alignment horizontal="left" vertical="center"/>
    </xf>
    <xf numFmtId="43" fontId="2" fillId="0" borderId="35" xfId="4" applyFont="1" applyBorder="1" applyAlignment="1">
      <alignment horizontal="left" vertical="center"/>
    </xf>
    <xf numFmtId="43" fontId="6" fillId="0" borderId="36" xfId="4" applyFont="1" applyBorder="1" applyAlignment="1">
      <alignment horizontal="left" vertical="center"/>
    </xf>
    <xf numFmtId="43" fontId="2" fillId="0" borderId="5" xfId="4" applyFont="1" applyBorder="1" applyAlignment="1">
      <alignment horizontal="left" vertical="center"/>
    </xf>
    <xf numFmtId="43" fontId="6" fillId="0" borderId="14" xfId="4" applyFont="1" applyBorder="1" applyAlignment="1">
      <alignment horizontal="left" vertical="center"/>
    </xf>
    <xf numFmtId="43" fontId="2" fillId="0" borderId="3" xfId="4" applyFont="1" applyBorder="1" applyAlignment="1">
      <alignment horizontal="left" vertical="center"/>
    </xf>
    <xf numFmtId="43" fontId="6" fillId="0" borderId="15" xfId="4" applyFont="1" applyBorder="1" applyAlignment="1">
      <alignment horizontal="left" vertical="center"/>
    </xf>
    <xf numFmtId="43" fontId="39" fillId="0" borderId="17" xfId="4" applyFont="1" applyBorder="1" applyAlignment="1">
      <alignment horizontal="left" vertical="center"/>
    </xf>
    <xf numFmtId="3" fontId="21" fillId="3" borderId="1" xfId="0" applyNumberFormat="1" applyFont="1" applyFill="1" applyBorder="1" applyAlignment="1" applyProtection="1">
      <alignment horizontal="left" vertical="center"/>
      <protection hidden="1"/>
    </xf>
    <xf numFmtId="4" fontId="16" fillId="4" borderId="30" xfId="0" applyNumberFormat="1" applyFont="1" applyFill="1" applyBorder="1" applyAlignment="1" applyProtection="1">
      <alignment horizontal="right" vertical="center" wrapText="1"/>
      <protection hidden="1"/>
    </xf>
    <xf numFmtId="4" fontId="16" fillId="0" borderId="33" xfId="0" applyNumberFormat="1" applyFont="1" applyBorder="1" applyAlignment="1" applyProtection="1">
      <alignment horizontal="right" vertical="center" wrapText="1"/>
      <protection locked="0"/>
    </xf>
    <xf numFmtId="4" fontId="16" fillId="10" borderId="17" xfId="0" applyNumberFormat="1" applyFont="1" applyFill="1" applyBorder="1" applyAlignment="1" applyProtection="1">
      <alignment horizontal="center" vertical="center" wrapText="1"/>
      <protection hidden="1"/>
    </xf>
    <xf numFmtId="4" fontId="17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27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30" xfId="0" applyNumberFormat="1" applyFont="1" applyFill="1" applyBorder="1" applyAlignment="1" applyProtection="1">
      <alignment horizontal="right" vertical="center" wrapText="1"/>
      <protection hidden="1"/>
    </xf>
    <xf numFmtId="4" fontId="12" fillId="11" borderId="17" xfId="0" applyNumberFormat="1" applyFont="1" applyFill="1" applyBorder="1" applyAlignment="1" applyProtection="1">
      <alignment horizontal="right" vertical="center" wrapText="1"/>
      <protection hidden="1"/>
    </xf>
    <xf numFmtId="43" fontId="2" fillId="0" borderId="0" xfId="4" applyFont="1" applyBorder="1" applyAlignment="1">
      <alignment horizontal="left" vertical="center"/>
    </xf>
    <xf numFmtId="43" fontId="6" fillId="0" borderId="0" xfId="4" applyFont="1" applyBorder="1" applyAlignment="1">
      <alignment horizontal="left" vertical="center"/>
    </xf>
    <xf numFmtId="43" fontId="39" fillId="0" borderId="0" xfId="4" applyFont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35" fillId="9" borderId="30" xfId="3" applyFont="1" applyFill="1" applyBorder="1" applyAlignment="1">
      <alignment horizontal="center" vertical="center" wrapText="1"/>
    </xf>
    <xf numFmtId="0" fontId="35" fillId="9" borderId="31" xfId="3" applyFont="1" applyFill="1" applyBorder="1" applyAlignment="1">
      <alignment horizontal="center" vertical="center" wrapText="1"/>
    </xf>
    <xf numFmtId="0" fontId="35" fillId="9" borderId="32" xfId="3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0" fillId="4" borderId="2" xfId="0" applyFont="1" applyFill="1" applyBorder="1" applyAlignment="1">
      <alignment horizontal="left" vertical="center" wrapText="1"/>
    </xf>
    <xf numFmtId="0" fontId="16" fillId="4" borderId="37" xfId="0" applyFont="1" applyFill="1" applyBorder="1" applyAlignment="1" applyProtection="1">
      <alignment horizontal="left" vertical="center" wrapText="1"/>
      <protection locked="0"/>
    </xf>
    <xf numFmtId="0" fontId="16" fillId="4" borderId="38" xfId="0" applyFont="1" applyFill="1" applyBorder="1" applyAlignment="1" applyProtection="1">
      <alignment horizontal="left" vertical="center" wrapText="1"/>
      <protection locked="0"/>
    </xf>
    <xf numFmtId="0" fontId="16" fillId="4" borderId="39" xfId="0" applyFont="1" applyFill="1" applyBorder="1" applyAlignment="1" applyProtection="1">
      <alignment horizontal="left" vertical="center" wrapText="1"/>
      <protection locked="0"/>
    </xf>
    <xf numFmtId="0" fontId="16" fillId="4" borderId="7" xfId="0" applyFont="1" applyFill="1" applyBorder="1" applyAlignment="1" applyProtection="1">
      <alignment horizontal="left" vertical="center" wrapText="1"/>
      <protection locked="0"/>
    </xf>
    <xf numFmtId="0" fontId="16" fillId="4" borderId="8" xfId="0" applyFont="1" applyFill="1" applyBorder="1" applyAlignment="1" applyProtection="1">
      <alignment horizontal="left" vertical="center" wrapText="1"/>
      <protection locked="0"/>
    </xf>
    <xf numFmtId="0" fontId="16" fillId="4" borderId="16" xfId="0" applyFont="1" applyFill="1" applyBorder="1" applyAlignment="1" applyProtection="1">
      <alignment horizontal="left" vertical="center" wrapText="1"/>
      <protection locked="0"/>
    </xf>
    <xf numFmtId="0" fontId="14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16" fillId="11" borderId="7" xfId="0" applyFont="1" applyFill="1" applyBorder="1" applyAlignment="1" applyProtection="1">
      <alignment horizontal="left" vertical="center" wrapText="1"/>
      <protection locked="0"/>
    </xf>
    <xf numFmtId="0" fontId="16" fillId="11" borderId="8" xfId="0" applyFont="1" applyFill="1" applyBorder="1" applyAlignment="1" applyProtection="1">
      <alignment horizontal="left" vertical="center" wrapText="1"/>
      <protection locked="0"/>
    </xf>
    <xf numFmtId="0" fontId="16" fillId="11" borderId="18" xfId="0" applyFont="1" applyFill="1" applyBorder="1" applyAlignment="1" applyProtection="1">
      <alignment horizontal="left" vertical="center" wrapText="1"/>
      <protection locked="0"/>
    </xf>
    <xf numFmtId="0" fontId="13" fillId="6" borderId="6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30" fillId="9" borderId="27" xfId="0" applyFont="1" applyFill="1" applyBorder="1" applyAlignment="1">
      <alignment horizontal="center" vertical="center" wrapText="1"/>
    </xf>
    <xf numFmtId="0" fontId="30" fillId="9" borderId="10" xfId="0" applyFont="1" applyFill="1" applyBorder="1" applyAlignment="1">
      <alignment horizontal="center" vertical="center" wrapText="1"/>
    </xf>
    <xf numFmtId="0" fontId="30" fillId="9" borderId="34" xfId="0" applyFont="1" applyFill="1" applyBorder="1" applyAlignment="1">
      <alignment horizontal="center" vertical="center" wrapText="1"/>
    </xf>
    <xf numFmtId="0" fontId="30" fillId="9" borderId="33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43" xfId="0" applyFont="1" applyFill="1" applyBorder="1" applyAlignment="1">
      <alignment horizontal="center" vertical="center" wrapText="1"/>
    </xf>
    <xf numFmtId="4" fontId="15" fillId="4" borderId="44" xfId="0" applyNumberFormat="1" applyFont="1" applyFill="1" applyBorder="1" applyAlignment="1" applyProtection="1">
      <alignment horizontal="center" vertical="center" wrapText="1"/>
      <protection hidden="1"/>
    </xf>
    <xf numFmtId="4" fontId="15" fillId="4" borderId="45" xfId="0" applyNumberFormat="1" applyFont="1" applyFill="1" applyBorder="1" applyAlignment="1" applyProtection="1">
      <alignment horizontal="center" vertical="center" wrapText="1"/>
      <protection hidden="1"/>
    </xf>
    <xf numFmtId="4" fontId="15" fillId="4" borderId="46" xfId="0" applyNumberFormat="1" applyFont="1" applyFill="1" applyBorder="1" applyAlignment="1" applyProtection="1">
      <alignment horizontal="center" vertical="center" wrapText="1"/>
      <protection hidden="1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6" fillId="4" borderId="20" xfId="0" applyFont="1" applyFill="1" applyBorder="1" applyAlignment="1" applyProtection="1">
      <alignment horizontal="left" vertical="center" wrapText="1"/>
      <protection locked="0"/>
    </xf>
    <xf numFmtId="0" fontId="16" fillId="4" borderId="47" xfId="0" applyFont="1" applyFill="1" applyBorder="1" applyAlignment="1" applyProtection="1">
      <alignment horizontal="left" vertical="center" wrapText="1"/>
      <protection locked="0"/>
    </xf>
    <xf numFmtId="0" fontId="16" fillId="10" borderId="19" xfId="0" applyFont="1" applyFill="1" applyBorder="1" applyAlignment="1" applyProtection="1">
      <alignment horizontal="left" vertical="center" wrapText="1"/>
      <protection locked="0"/>
    </xf>
    <xf numFmtId="0" fontId="16" fillId="10" borderId="20" xfId="0" applyFont="1" applyFill="1" applyBorder="1" applyAlignment="1" applyProtection="1">
      <alignment horizontal="left" vertical="center" wrapText="1"/>
      <protection locked="0"/>
    </xf>
    <xf numFmtId="0" fontId="16" fillId="10" borderId="47" xfId="0" applyFont="1" applyFill="1" applyBorder="1" applyAlignment="1" applyProtection="1">
      <alignment horizontal="left" vertical="center" wrapText="1"/>
      <protection locked="0"/>
    </xf>
    <xf numFmtId="0" fontId="17" fillId="4" borderId="19" xfId="0" applyFont="1" applyFill="1" applyBorder="1" applyAlignment="1" applyProtection="1">
      <alignment horizontal="left" vertical="center" wrapText="1"/>
      <protection locked="0"/>
    </xf>
    <xf numFmtId="0" fontId="17" fillId="4" borderId="20" xfId="0" applyFont="1" applyFill="1" applyBorder="1" applyAlignment="1" applyProtection="1">
      <alignment horizontal="left" vertical="center" wrapText="1"/>
      <protection locked="0"/>
    </xf>
    <xf numFmtId="0" fontId="17" fillId="4" borderId="47" xfId="0" applyFont="1" applyFill="1" applyBorder="1" applyAlignment="1" applyProtection="1">
      <alignment horizontal="left" vertical="center" wrapText="1"/>
      <protection locked="0"/>
    </xf>
    <xf numFmtId="0" fontId="14" fillId="5" borderId="12" xfId="0" applyFont="1" applyFill="1" applyBorder="1" applyAlignment="1">
      <alignment horizontal="left" vertical="center"/>
    </xf>
    <xf numFmtId="0" fontId="14" fillId="5" borderId="13" xfId="0" applyFont="1" applyFill="1" applyBorder="1" applyAlignment="1">
      <alignment horizontal="left" vertical="center"/>
    </xf>
    <xf numFmtId="0" fontId="14" fillId="5" borderId="11" xfId="0" applyFont="1" applyFill="1" applyBorder="1" applyAlignment="1">
      <alignment horizontal="left" vertical="center"/>
    </xf>
    <xf numFmtId="3" fontId="21" fillId="7" borderId="1" xfId="0" applyNumberFormat="1" applyFont="1" applyFill="1" applyBorder="1" applyAlignment="1" applyProtection="1">
      <alignment horizontal="left" vertical="center" wrapText="1"/>
      <protection hidden="1"/>
    </xf>
    <xf numFmtId="4" fontId="21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7" fillId="7" borderId="1" xfId="0" applyNumberFormat="1" applyFont="1" applyFill="1" applyBorder="1" applyAlignment="1" applyProtection="1">
      <alignment horizontal="left" vertical="center" wrapText="1"/>
      <protection hidden="1"/>
    </xf>
    <xf numFmtId="4" fontId="16" fillId="7" borderId="1" xfId="0" applyNumberFormat="1" applyFont="1" applyFill="1" applyBorder="1" applyAlignment="1" applyProtection="1">
      <alignment horizontal="center" vertical="center" wrapText="1"/>
      <protection hidden="1"/>
    </xf>
    <xf numFmtId="4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4" borderId="1" xfId="0" applyFont="1" applyFill="1" applyBorder="1" applyAlignment="1" applyProtection="1">
      <alignment horizontal="left" vertical="center" wrapText="1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hidden="1"/>
    </xf>
    <xf numFmtId="0" fontId="21" fillId="0" borderId="1" xfId="1" applyFont="1" applyBorder="1" applyAlignment="1" applyProtection="1">
      <alignment vertical="center" wrapText="1"/>
      <protection locked="0"/>
    </xf>
    <xf numFmtId="0" fontId="21" fillId="0" borderId="22" xfId="1" applyFont="1" applyBorder="1" applyAlignment="1" applyProtection="1">
      <alignment vertical="center" wrapText="1"/>
      <protection locked="0"/>
    </xf>
    <xf numFmtId="0" fontId="21" fillId="0" borderId="23" xfId="1" applyFont="1" applyBorder="1" applyAlignment="1" applyProtection="1">
      <alignment vertical="center" wrapText="1"/>
      <protection locked="0"/>
    </xf>
    <xf numFmtId="0" fontId="16" fillId="4" borderId="1" xfId="1" applyFont="1" applyFill="1" applyBorder="1" applyAlignment="1">
      <alignment horizontal="center" vertical="center"/>
    </xf>
    <xf numFmtId="0" fontId="16" fillId="4" borderId="1" xfId="1" applyFont="1" applyFill="1" applyBorder="1" applyAlignment="1">
      <alignment horizontal="center" vertical="center" wrapText="1"/>
    </xf>
    <xf numFmtId="0" fontId="16" fillId="4" borderId="6" xfId="1" applyFont="1" applyFill="1" applyBorder="1" applyAlignment="1">
      <alignment horizontal="center" vertical="center" wrapText="1"/>
    </xf>
    <xf numFmtId="0" fontId="16" fillId="4" borderId="21" xfId="1" applyFont="1" applyFill="1" applyBorder="1" applyAlignment="1">
      <alignment horizontal="center" vertical="center" wrapText="1"/>
    </xf>
    <xf numFmtId="0" fontId="21" fillId="0" borderId="22" xfId="1" applyFont="1" applyBorder="1" applyAlignment="1" applyProtection="1">
      <alignment vertical="center" wrapText="1" shrinkToFit="1"/>
      <protection locked="0"/>
    </xf>
    <xf numFmtId="0" fontId="21" fillId="0" borderId="23" xfId="1" applyFont="1" applyBorder="1" applyAlignment="1" applyProtection="1">
      <alignment vertical="center" wrapText="1" shrinkToFit="1"/>
      <protection locked="0"/>
    </xf>
    <xf numFmtId="0" fontId="21" fillId="0" borderId="24" xfId="1" applyFont="1" applyBorder="1" applyAlignment="1" applyProtection="1">
      <alignment vertical="center" wrapText="1" shrinkToFit="1"/>
      <protection locked="0"/>
    </xf>
    <xf numFmtId="0" fontId="29" fillId="0" borderId="1" xfId="2" applyFont="1" applyBorder="1" applyAlignment="1">
      <alignment horizontal="left" vertical="center" wrapText="1"/>
    </xf>
    <xf numFmtId="0" fontId="0" fillId="0" borderId="1" xfId="0" applyBorder="1"/>
    <xf numFmtId="0" fontId="16" fillId="4" borderId="1" xfId="1" applyFont="1" applyFill="1" applyBorder="1" applyAlignment="1">
      <alignment horizontal="left" vertical="center"/>
    </xf>
    <xf numFmtId="164" fontId="16" fillId="0" borderId="22" xfId="1" applyNumberFormat="1" applyFont="1" applyBorder="1" applyAlignment="1">
      <alignment horizontal="center"/>
    </xf>
    <xf numFmtId="0" fontId="16" fillId="0" borderId="23" xfId="1" applyFont="1" applyBorder="1" applyAlignment="1">
      <alignment horizontal="center"/>
    </xf>
    <xf numFmtId="0" fontId="16" fillId="0" borderId="24" xfId="1" applyFont="1" applyBorder="1" applyAlignment="1">
      <alignment horizontal="center"/>
    </xf>
    <xf numFmtId="0" fontId="16" fillId="4" borderId="22" xfId="1" applyFont="1" applyFill="1" applyBorder="1"/>
    <xf numFmtId="0" fontId="26" fillId="4" borderId="23" xfId="0" applyFont="1" applyFill="1" applyBorder="1"/>
    <xf numFmtId="0" fontId="26" fillId="4" borderId="24" xfId="0" applyFont="1" applyFill="1" applyBorder="1"/>
    <xf numFmtId="0" fontId="16" fillId="4" borderId="1" xfId="1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/>
    </xf>
    <xf numFmtId="0" fontId="21" fillId="0" borderId="22" xfId="1" applyFont="1" applyBorder="1"/>
    <xf numFmtId="0" fontId="26" fillId="0" borderId="23" xfId="0" applyFont="1" applyBorder="1"/>
    <xf numFmtId="0" fontId="26" fillId="0" borderId="24" xfId="0" applyFont="1" applyBorder="1"/>
    <xf numFmtId="0" fontId="21" fillId="0" borderId="0" xfId="1" applyFont="1" applyAlignment="1">
      <alignment horizontal="center"/>
    </xf>
    <xf numFmtId="2" fontId="31" fillId="0" borderId="0" xfId="1" applyNumberFormat="1" applyFont="1" applyAlignment="1">
      <alignment horizontal="center"/>
    </xf>
    <xf numFmtId="0" fontId="32" fillId="0" borderId="0" xfId="0" applyFont="1" applyAlignment="1">
      <alignment horizontal="center"/>
    </xf>
    <xf numFmtId="0" fontId="32" fillId="0" borderId="25" xfId="0" applyFont="1" applyBorder="1" applyAlignment="1">
      <alignment horizontal="center"/>
    </xf>
    <xf numFmtId="0" fontId="16" fillId="4" borderId="14" xfId="1" applyFont="1" applyFill="1" applyBorder="1" applyAlignment="1">
      <alignment horizontal="center" vertical="center"/>
    </xf>
    <xf numFmtId="2" fontId="16" fillId="4" borderId="22" xfId="1" applyNumberFormat="1" applyFont="1" applyFill="1" applyBorder="1" applyAlignment="1">
      <alignment horizontal="center" vertical="center"/>
    </xf>
    <xf numFmtId="2" fontId="16" fillId="4" borderId="23" xfId="1" applyNumberFormat="1" applyFont="1" applyFill="1" applyBorder="1" applyAlignment="1">
      <alignment horizontal="center" vertical="center"/>
    </xf>
    <xf numFmtId="2" fontId="16" fillId="0" borderId="22" xfId="1" applyNumberFormat="1" applyFont="1" applyBorder="1" applyAlignment="1" applyProtection="1">
      <alignment horizontal="center" vertical="center" wrapText="1"/>
      <protection locked="0"/>
    </xf>
    <xf numFmtId="2" fontId="16" fillId="0" borderId="23" xfId="1" applyNumberFormat="1" applyFont="1" applyBorder="1" applyAlignment="1" applyProtection="1">
      <alignment horizontal="center" vertical="center" wrapText="1"/>
      <protection locked="0"/>
    </xf>
    <xf numFmtId="2" fontId="16" fillId="0" borderId="24" xfId="1" applyNumberFormat="1" applyFont="1" applyBorder="1" applyAlignment="1" applyProtection="1">
      <alignment horizontal="center" vertical="center" wrapText="1"/>
      <protection locked="0"/>
    </xf>
    <xf numFmtId="2" fontId="16" fillId="4" borderId="29" xfId="1" applyNumberFormat="1" applyFont="1" applyFill="1" applyBorder="1" applyAlignment="1">
      <alignment horizontal="center" vertical="center" wrapText="1"/>
    </xf>
    <xf numFmtId="2" fontId="16" fillId="4" borderId="2" xfId="1" applyNumberFormat="1" applyFont="1" applyFill="1" applyBorder="1" applyAlignment="1">
      <alignment horizontal="center" vertical="center" wrapText="1"/>
    </xf>
    <xf numFmtId="2" fontId="16" fillId="4" borderId="22" xfId="1" applyNumberFormat="1" applyFont="1" applyFill="1" applyBorder="1" applyAlignment="1">
      <alignment horizontal="left" vertical="center" wrapText="1"/>
    </xf>
    <xf numFmtId="2" fontId="16" fillId="4" borderId="24" xfId="1" applyNumberFormat="1" applyFont="1" applyFill="1" applyBorder="1" applyAlignment="1">
      <alignment horizontal="left" vertical="center" wrapText="1"/>
    </xf>
    <xf numFmtId="0" fontId="21" fillId="0" borderId="22" xfId="1" applyFont="1" applyBorder="1" applyAlignment="1" applyProtection="1">
      <alignment horizontal="center"/>
      <protection locked="0"/>
    </xf>
    <xf numFmtId="0" fontId="21" fillId="0" borderId="23" xfId="1" applyFont="1" applyBorder="1" applyAlignment="1" applyProtection="1">
      <alignment horizontal="center"/>
      <protection locked="0"/>
    </xf>
    <xf numFmtId="0" fontId="21" fillId="0" borderId="24" xfId="1" applyFont="1" applyBorder="1" applyAlignment="1" applyProtection="1">
      <alignment horizontal="center"/>
      <protection locked="0"/>
    </xf>
    <xf numFmtId="2" fontId="16" fillId="4" borderId="1" xfId="1" applyNumberFormat="1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1" fillId="0" borderId="1" xfId="1" applyFont="1" applyBorder="1" applyAlignment="1" applyProtection="1">
      <alignment horizontal="center" wrapText="1"/>
      <protection locked="0"/>
    </xf>
    <xf numFmtId="0" fontId="16" fillId="4" borderId="1" xfId="1" applyFont="1" applyFill="1" applyBorder="1" applyAlignment="1">
      <alignment horizontal="left" vertical="center" wrapText="1"/>
    </xf>
    <xf numFmtId="164" fontId="16" fillId="0" borderId="22" xfId="1" applyNumberFormat="1" applyFont="1" applyBorder="1" applyAlignment="1">
      <alignment horizontal="left"/>
    </xf>
    <xf numFmtId="0" fontId="16" fillId="0" borderId="23" xfId="1" applyFont="1" applyBorder="1" applyAlignment="1">
      <alignment horizontal="left"/>
    </xf>
    <xf numFmtId="0" fontId="16" fillId="0" borderId="24" xfId="1" applyFont="1" applyBorder="1" applyAlignment="1">
      <alignment horizontal="left"/>
    </xf>
    <xf numFmtId="0" fontId="16" fillId="7" borderId="1" xfId="1" applyFont="1" applyFill="1" applyBorder="1" applyAlignment="1">
      <alignment horizontal="left" vertical="center" wrapText="1"/>
    </xf>
    <xf numFmtId="0" fontId="27" fillId="7" borderId="1" xfId="0" applyFont="1" applyFill="1" applyBorder="1" applyAlignment="1">
      <alignment horizontal="left" vertical="center" wrapText="1"/>
    </xf>
    <xf numFmtId="2" fontId="16" fillId="7" borderId="1" xfId="1" applyNumberFormat="1" applyFont="1" applyFill="1" applyBorder="1" applyAlignment="1">
      <alignment horizontal="center" vertical="center" wrapText="1"/>
    </xf>
    <xf numFmtId="2" fontId="16" fillId="7" borderId="1" xfId="1" applyNumberFormat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4" fontId="2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2</xdr:row>
      <xdr:rowOff>0</xdr:rowOff>
    </xdr:from>
    <xdr:to>
      <xdr:col>9</xdr:col>
      <xdr:colOff>511458</xdr:colOff>
      <xdr:row>5</xdr:row>
      <xdr:rowOff>133350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B9681EDC-2F24-439E-A9EE-5A79E6ECFA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3343275" y="38100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733425</xdr:colOff>
      <xdr:row>0</xdr:row>
      <xdr:rowOff>142875</xdr:rowOff>
    </xdr:from>
    <xdr:to>
      <xdr:col>4</xdr:col>
      <xdr:colOff>301175</xdr:colOff>
      <xdr:row>4</xdr:row>
      <xdr:rowOff>19050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E1C59211-AC63-43EF-A98D-1892C01F3A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66975" y="14287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142875</xdr:rowOff>
    </xdr:from>
    <xdr:to>
      <xdr:col>9</xdr:col>
      <xdr:colOff>482150</xdr:colOff>
      <xdr:row>0</xdr:row>
      <xdr:rowOff>847725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556CB405-65CF-434C-B149-3DDFE57161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14300" y="14287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9"/>
  <sheetViews>
    <sheetView tabSelected="1" zoomScaleNormal="100" zoomScaleSheetLayoutView="85" workbookViewId="0">
      <selection activeCell="G62" sqref="G62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6" width="14.7109375" style="12" customWidth="1"/>
    <col min="7" max="7" width="15.14062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0.85546875" style="3" hidden="1" customWidth="1"/>
    <col min="12" max="12" width="21.42578125" style="3" hidden="1" customWidth="1"/>
    <col min="13" max="13" width="13.140625" style="1" customWidth="1"/>
    <col min="14" max="14" width="9.140625" style="1" customWidth="1"/>
    <col min="15" max="15" width="11.85546875" style="1" customWidth="1"/>
    <col min="16" max="31" width="9.140625" style="1" customWidth="1"/>
    <col min="32" max="16384" width="9.140625" style="1"/>
  </cols>
  <sheetData>
    <row r="1" spans="1:12" ht="15" customHeight="1" x14ac:dyDescent="0.3">
      <c r="A1" s="169" t="s">
        <v>80</v>
      </c>
      <c r="B1" s="169"/>
      <c r="C1" s="169"/>
      <c r="D1" s="169"/>
      <c r="E1" s="169"/>
      <c r="F1" s="169"/>
      <c r="G1" s="169"/>
      <c r="H1" s="169"/>
      <c r="I1" s="169"/>
      <c r="J1" s="169"/>
      <c r="L1" s="4" t="s">
        <v>33</v>
      </c>
    </row>
    <row r="2" spans="1:12" ht="1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L2" s="4" t="s">
        <v>34</v>
      </c>
    </row>
    <row r="3" spans="1:12" ht="15" customHeight="1" x14ac:dyDescent="0.3">
      <c r="A3" s="97" t="s">
        <v>147</v>
      </c>
      <c r="B3"/>
      <c r="C3" s="27"/>
      <c r="D3" s="28"/>
      <c r="E3" s="28"/>
      <c r="F3" s="28"/>
      <c r="G3" s="28"/>
      <c r="H3" s="28"/>
      <c r="I3" s="28"/>
      <c r="J3"/>
      <c r="L3" s="4" t="s">
        <v>35</v>
      </c>
    </row>
    <row r="4" spans="1:12" ht="15" customHeight="1" x14ac:dyDescent="0.3">
      <c r="A4"/>
      <c r="B4"/>
      <c r="C4" s="27"/>
      <c r="D4" s="28"/>
      <c r="E4" s="28"/>
      <c r="F4" s="28"/>
      <c r="G4" s="28"/>
      <c r="H4" s="28"/>
      <c r="I4" s="28"/>
      <c r="J4"/>
      <c r="L4" s="4" t="s">
        <v>36</v>
      </c>
    </row>
    <row r="5" spans="1:12" ht="15" customHeight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L5" s="4" t="s">
        <v>37</v>
      </c>
    </row>
    <row r="6" spans="1:12" ht="15" customHeight="1" x14ac:dyDescent="0.35">
      <c r="A6" s="29"/>
      <c r="B6" s="29"/>
      <c r="C6" s="29"/>
      <c r="D6" s="29"/>
      <c r="E6" s="29"/>
      <c r="F6" s="29"/>
      <c r="G6" s="29"/>
      <c r="H6" s="29"/>
      <c r="I6" s="29"/>
      <c r="J6" s="29"/>
      <c r="L6" s="4" t="s">
        <v>38</v>
      </c>
    </row>
    <row r="7" spans="1:12" ht="15" customHeight="1" x14ac:dyDescent="0.3">
      <c r="A7" s="170" t="s">
        <v>25</v>
      </c>
      <c r="B7" s="170"/>
      <c r="C7" s="170"/>
      <c r="D7" s="170"/>
      <c r="E7" s="170"/>
      <c r="F7" s="170"/>
      <c r="G7" s="170"/>
      <c r="H7" s="170"/>
      <c r="I7" s="170"/>
      <c r="J7" s="170"/>
      <c r="L7" s="4" t="s">
        <v>39</v>
      </c>
    </row>
    <row r="8" spans="1:12" ht="15" customHeight="1" x14ac:dyDescent="0.3">
      <c r="A8" s="170"/>
      <c r="B8" s="170"/>
      <c r="C8" s="170"/>
      <c r="D8" s="170"/>
      <c r="E8" s="170"/>
      <c r="F8" s="170"/>
      <c r="G8" s="170"/>
      <c r="H8" s="170"/>
      <c r="I8" s="170"/>
      <c r="J8" s="170"/>
      <c r="L8" s="4" t="s">
        <v>32</v>
      </c>
    </row>
    <row r="9" spans="1:12" ht="16.5" customHeight="1" x14ac:dyDescent="0.35">
      <c r="A9" s="29"/>
      <c r="B9" s="29"/>
      <c r="C9" s="29"/>
      <c r="D9" s="29"/>
      <c r="E9" s="29"/>
      <c r="F9" s="29"/>
      <c r="G9" s="29"/>
      <c r="H9" s="29"/>
      <c r="I9" s="29"/>
      <c r="J9" s="29"/>
    </row>
    <row r="10" spans="1:12" ht="18.75" x14ac:dyDescent="0.3">
      <c r="A10" s="60" t="s">
        <v>40</v>
      </c>
      <c r="B10" s="171"/>
      <c r="C10" s="171"/>
      <c r="D10" s="171"/>
      <c r="E10" s="171"/>
      <c r="F10" s="171"/>
      <c r="G10" s="171"/>
      <c r="H10" s="171"/>
      <c r="I10" s="171"/>
      <c r="J10" s="171"/>
      <c r="L10" s="11" t="s">
        <v>1</v>
      </c>
    </row>
    <row r="11" spans="1:12" ht="18.75" x14ac:dyDescent="0.3">
      <c r="A11" s="60" t="s">
        <v>0</v>
      </c>
      <c r="B11" s="171"/>
      <c r="C11" s="171"/>
      <c r="D11" s="171"/>
      <c r="E11" s="171"/>
      <c r="F11" s="171"/>
      <c r="G11" s="171"/>
      <c r="H11" s="171"/>
      <c r="I11" s="171"/>
      <c r="J11" s="171"/>
      <c r="L11" s="4" t="s">
        <v>2</v>
      </c>
    </row>
    <row r="12" spans="1:12" s="10" customFormat="1" ht="37.5" x14ac:dyDescent="0.3">
      <c r="A12" s="61" t="s">
        <v>41</v>
      </c>
      <c r="B12" s="31"/>
      <c r="C12" s="27"/>
      <c r="D12" s="28"/>
      <c r="E12" s="28"/>
      <c r="F12" s="28"/>
      <c r="G12" s="32"/>
      <c r="H12" s="28"/>
      <c r="I12" s="28"/>
      <c r="J12"/>
      <c r="K12" s="9"/>
      <c r="L12" s="9"/>
    </row>
    <row r="13" spans="1:12" s="10" customFormat="1" ht="15" customHeight="1" thickBot="1" x14ac:dyDescent="0.35">
      <c r="A13" s="33"/>
      <c r="B13" s="33"/>
      <c r="C13" s="34"/>
      <c r="D13" s="35"/>
      <c r="E13" s="35"/>
      <c r="F13" s="35"/>
      <c r="G13" s="35"/>
      <c r="H13" s="35"/>
      <c r="I13" s="35"/>
      <c r="J13" s="33"/>
      <c r="L13" s="4" t="s">
        <v>82</v>
      </c>
    </row>
    <row r="14" spans="1:12" s="10" customFormat="1" ht="18.75" x14ac:dyDescent="0.3">
      <c r="A14" s="62" t="s">
        <v>7</v>
      </c>
      <c r="B14" s="160"/>
      <c r="C14" s="161"/>
      <c r="D14" s="161"/>
      <c r="E14" s="161"/>
      <c r="F14" s="161"/>
      <c r="G14" s="161"/>
      <c r="H14" s="161"/>
      <c r="I14" s="161"/>
      <c r="J14" s="162"/>
      <c r="L14" s="9" t="s">
        <v>83</v>
      </c>
    </row>
    <row r="15" spans="1:12" s="10" customFormat="1" ht="19.5" customHeight="1" x14ac:dyDescent="0.3">
      <c r="A15" s="163" t="s">
        <v>9</v>
      </c>
      <c r="B15" s="143" t="s">
        <v>10</v>
      </c>
      <c r="C15" s="143" t="s">
        <v>11</v>
      </c>
      <c r="D15" s="143" t="s">
        <v>12</v>
      </c>
      <c r="E15" s="164" t="s">
        <v>42</v>
      </c>
      <c r="F15" s="143" t="s">
        <v>13</v>
      </c>
      <c r="G15" s="143"/>
      <c r="H15" s="143" t="s">
        <v>14</v>
      </c>
      <c r="I15" s="143" t="s">
        <v>15</v>
      </c>
      <c r="J15" s="145" t="s">
        <v>16</v>
      </c>
      <c r="K15" s="9"/>
      <c r="L15" s="9" t="s">
        <v>144</v>
      </c>
    </row>
    <row r="16" spans="1:12" s="10" customFormat="1" ht="32.25" customHeight="1" x14ac:dyDescent="0.3">
      <c r="A16" s="163"/>
      <c r="B16" s="143"/>
      <c r="C16" s="143"/>
      <c r="D16" s="143"/>
      <c r="E16" s="165"/>
      <c r="F16" s="63" t="s">
        <v>17</v>
      </c>
      <c r="G16" s="63" t="s">
        <v>18</v>
      </c>
      <c r="H16" s="143"/>
      <c r="I16" s="143"/>
      <c r="J16" s="145"/>
      <c r="K16" s="9"/>
      <c r="L16" s="9" t="s">
        <v>145</v>
      </c>
    </row>
    <row r="17" spans="1:12" s="10" customFormat="1" x14ac:dyDescent="0.3">
      <c r="A17" s="36"/>
      <c r="B17" s="30"/>
      <c r="C17" s="37"/>
      <c r="D17" s="38">
        <v>0</v>
      </c>
      <c r="E17" s="38">
        <v>0</v>
      </c>
      <c r="F17" s="110">
        <f t="shared" ref="F17:F23" si="0">ROUND(D17*E17,2)</f>
        <v>0</v>
      </c>
      <c r="G17" s="110">
        <f t="shared" ref="G17:G23" si="1">ROUND((D17*E17)*1.2,2)</f>
        <v>0</v>
      </c>
      <c r="H17" s="39"/>
      <c r="I17" s="37"/>
      <c r="J17" s="40"/>
      <c r="K17" s="9"/>
      <c r="L17" s="9" t="s">
        <v>84</v>
      </c>
    </row>
    <row r="18" spans="1:12" s="10" customFormat="1" x14ac:dyDescent="0.3">
      <c r="A18" s="36"/>
      <c r="B18" s="30"/>
      <c r="C18" s="37"/>
      <c r="D18" s="38">
        <v>0</v>
      </c>
      <c r="E18" s="38">
        <v>0</v>
      </c>
      <c r="F18" s="110">
        <f t="shared" si="0"/>
        <v>0</v>
      </c>
      <c r="G18" s="110">
        <f t="shared" si="1"/>
        <v>0</v>
      </c>
      <c r="H18" s="39"/>
      <c r="I18" s="37"/>
      <c r="J18" s="40"/>
      <c r="K18" s="9"/>
      <c r="L18" s="9" t="s">
        <v>85</v>
      </c>
    </row>
    <row r="19" spans="1:12" s="10" customFormat="1" x14ac:dyDescent="0.3">
      <c r="A19" s="36"/>
      <c r="B19" s="30"/>
      <c r="C19" s="37"/>
      <c r="D19" s="38">
        <v>0</v>
      </c>
      <c r="E19" s="38">
        <v>0</v>
      </c>
      <c r="F19" s="110">
        <f t="shared" si="0"/>
        <v>0</v>
      </c>
      <c r="G19" s="110">
        <f t="shared" si="1"/>
        <v>0</v>
      </c>
      <c r="H19" s="39"/>
      <c r="I19" s="37"/>
      <c r="J19" s="40"/>
      <c r="K19" s="9"/>
      <c r="L19" s="10" t="s">
        <v>146</v>
      </c>
    </row>
    <row r="20" spans="1:12" s="10" customFormat="1" x14ac:dyDescent="0.3">
      <c r="A20" s="36"/>
      <c r="B20" s="30"/>
      <c r="C20" s="37"/>
      <c r="D20" s="38">
        <v>0</v>
      </c>
      <c r="E20" s="38">
        <v>0</v>
      </c>
      <c r="F20" s="110">
        <f t="shared" si="0"/>
        <v>0</v>
      </c>
      <c r="G20" s="110">
        <f t="shared" si="1"/>
        <v>0</v>
      </c>
      <c r="H20" s="39"/>
      <c r="I20" s="37"/>
      <c r="J20" s="40"/>
      <c r="K20" s="9"/>
      <c r="L20" s="10" t="s">
        <v>139</v>
      </c>
    </row>
    <row r="21" spans="1:12" s="10" customFormat="1" x14ac:dyDescent="0.3">
      <c r="A21" s="36"/>
      <c r="B21" s="30"/>
      <c r="C21" s="37"/>
      <c r="D21" s="38">
        <v>0</v>
      </c>
      <c r="E21" s="38">
        <v>0</v>
      </c>
      <c r="F21" s="110">
        <f t="shared" si="0"/>
        <v>0</v>
      </c>
      <c r="G21" s="110">
        <f t="shared" si="1"/>
        <v>0</v>
      </c>
      <c r="H21" s="39"/>
      <c r="I21" s="37"/>
      <c r="J21" s="40"/>
      <c r="K21" s="9"/>
      <c r="L21" s="9" t="s">
        <v>140</v>
      </c>
    </row>
    <row r="22" spans="1:12" s="10" customFormat="1" x14ac:dyDescent="0.3">
      <c r="A22" s="36"/>
      <c r="B22" s="30"/>
      <c r="C22" s="37"/>
      <c r="D22" s="38">
        <v>0</v>
      </c>
      <c r="E22" s="38">
        <v>0</v>
      </c>
      <c r="F22" s="110">
        <f t="shared" si="0"/>
        <v>0</v>
      </c>
      <c r="G22" s="110">
        <f t="shared" si="1"/>
        <v>0</v>
      </c>
      <c r="H22" s="39"/>
      <c r="I22" s="37"/>
      <c r="J22" s="40"/>
      <c r="K22" s="4"/>
      <c r="L22" s="9" t="s">
        <v>86</v>
      </c>
    </row>
    <row r="23" spans="1:12" s="10" customFormat="1" ht="17.25" thickBot="1" x14ac:dyDescent="0.35">
      <c r="A23" s="41"/>
      <c r="B23" s="42"/>
      <c r="C23" s="43"/>
      <c r="D23" s="38">
        <v>0</v>
      </c>
      <c r="E23" s="38">
        <v>0</v>
      </c>
      <c r="F23" s="109">
        <f t="shared" si="0"/>
        <v>0</v>
      </c>
      <c r="G23" s="110">
        <f t="shared" si="1"/>
        <v>0</v>
      </c>
      <c r="H23" s="44"/>
      <c r="I23" s="43"/>
      <c r="J23" s="45"/>
      <c r="K23" s="8"/>
      <c r="L23" s="9" t="s">
        <v>87</v>
      </c>
    </row>
    <row r="24" spans="1:12" s="10" customFormat="1" ht="17.25" thickBot="1" x14ac:dyDescent="0.35">
      <c r="A24" s="157" t="s">
        <v>81</v>
      </c>
      <c r="B24" s="158"/>
      <c r="C24" s="158"/>
      <c r="D24" s="158"/>
      <c r="E24" s="159"/>
      <c r="F24" s="111">
        <f>SUM(F17:F23)</f>
        <v>0</v>
      </c>
      <c r="G24" s="111">
        <f>SUM(G17:G23)</f>
        <v>0</v>
      </c>
      <c r="H24" s="46"/>
      <c r="I24" s="46"/>
      <c r="J24" s="46"/>
      <c r="K24" s="4"/>
      <c r="L24" s="4" t="s">
        <v>141</v>
      </c>
    </row>
    <row r="25" spans="1:12" s="10" customFormat="1" ht="17.25" thickBot="1" x14ac:dyDescent="0.35">
      <c r="A25" s="106"/>
      <c r="B25" s="106"/>
      <c r="C25" s="106"/>
      <c r="D25" s="106"/>
      <c r="E25" s="106"/>
      <c r="F25" s="107"/>
      <c r="G25" s="107"/>
      <c r="H25" s="46"/>
      <c r="I25" s="46"/>
      <c r="J25" s="46"/>
      <c r="K25" s="4"/>
    </row>
    <row r="26" spans="1:12" s="10" customFormat="1" ht="18.75" x14ac:dyDescent="0.3">
      <c r="A26" s="62" t="s">
        <v>7</v>
      </c>
      <c r="B26" s="160"/>
      <c r="C26" s="161"/>
      <c r="D26" s="161"/>
      <c r="E26" s="161"/>
      <c r="F26" s="161"/>
      <c r="G26" s="161"/>
      <c r="H26" s="161"/>
      <c r="I26" s="161"/>
      <c r="J26" s="162"/>
      <c r="K26" s="4"/>
      <c r="L26" s="4"/>
    </row>
    <row r="27" spans="1:12" s="10" customFormat="1" x14ac:dyDescent="0.3">
      <c r="A27" s="163" t="s">
        <v>9</v>
      </c>
      <c r="B27" s="143" t="s">
        <v>10</v>
      </c>
      <c r="C27" s="143" t="s">
        <v>11</v>
      </c>
      <c r="D27" s="143" t="s">
        <v>12</v>
      </c>
      <c r="E27" s="164" t="s">
        <v>42</v>
      </c>
      <c r="F27" s="143" t="s">
        <v>13</v>
      </c>
      <c r="G27" s="143"/>
      <c r="H27" s="143" t="s">
        <v>14</v>
      </c>
      <c r="I27" s="143" t="s">
        <v>15</v>
      </c>
      <c r="J27" s="145" t="s">
        <v>16</v>
      </c>
      <c r="K27" s="4"/>
      <c r="L27" s="4"/>
    </row>
    <row r="28" spans="1:12" s="10" customFormat="1" ht="30" x14ac:dyDescent="0.3">
      <c r="A28" s="163"/>
      <c r="B28" s="143"/>
      <c r="C28" s="143"/>
      <c r="D28" s="143"/>
      <c r="E28" s="165"/>
      <c r="F28" s="63" t="s">
        <v>17</v>
      </c>
      <c r="G28" s="63" t="s">
        <v>18</v>
      </c>
      <c r="H28" s="143"/>
      <c r="I28" s="143"/>
      <c r="J28" s="145"/>
      <c r="K28" s="4"/>
      <c r="L28" s="4"/>
    </row>
    <row r="29" spans="1:12" s="10" customFormat="1" x14ac:dyDescent="0.3">
      <c r="A29" s="36"/>
      <c r="B29" s="30"/>
      <c r="C29" s="37"/>
      <c r="D29" s="38">
        <v>0</v>
      </c>
      <c r="E29" s="38">
        <v>0</v>
      </c>
      <c r="F29" s="110">
        <f t="shared" ref="F29:F35" si="2">ROUND(D29*E29,2)</f>
        <v>0</v>
      </c>
      <c r="G29" s="110">
        <f t="shared" ref="G29:G35" si="3">ROUND((D29*E29)*1.2,2)</f>
        <v>0</v>
      </c>
      <c r="H29" s="39"/>
      <c r="I29" s="37"/>
      <c r="J29" s="40"/>
      <c r="K29" s="4"/>
      <c r="L29" s="4"/>
    </row>
    <row r="30" spans="1:12" s="10" customFormat="1" x14ac:dyDescent="0.3">
      <c r="A30" s="36"/>
      <c r="B30" s="30"/>
      <c r="C30" s="37"/>
      <c r="D30" s="38">
        <v>0</v>
      </c>
      <c r="E30" s="38">
        <v>0</v>
      </c>
      <c r="F30" s="110">
        <f t="shared" si="2"/>
        <v>0</v>
      </c>
      <c r="G30" s="110">
        <f t="shared" si="3"/>
        <v>0</v>
      </c>
      <c r="H30" s="39"/>
      <c r="I30" s="37"/>
      <c r="J30" s="40"/>
      <c r="K30" s="4"/>
      <c r="L30" s="4"/>
    </row>
    <row r="31" spans="1:12" s="10" customFormat="1" x14ac:dyDescent="0.3">
      <c r="A31" s="36"/>
      <c r="B31" s="30"/>
      <c r="C31" s="37"/>
      <c r="D31" s="38">
        <v>0</v>
      </c>
      <c r="E31" s="38">
        <v>0</v>
      </c>
      <c r="F31" s="110">
        <f t="shared" si="2"/>
        <v>0</v>
      </c>
      <c r="G31" s="110">
        <f t="shared" si="3"/>
        <v>0</v>
      </c>
      <c r="H31" s="39"/>
      <c r="I31" s="37"/>
      <c r="J31" s="40"/>
      <c r="K31" s="4"/>
      <c r="L31" s="4"/>
    </row>
    <row r="32" spans="1:12" s="10" customFormat="1" x14ac:dyDescent="0.3">
      <c r="A32" s="36"/>
      <c r="B32" s="30"/>
      <c r="C32" s="37"/>
      <c r="D32" s="38">
        <v>0</v>
      </c>
      <c r="E32" s="38">
        <v>0</v>
      </c>
      <c r="F32" s="110">
        <f t="shared" si="2"/>
        <v>0</v>
      </c>
      <c r="G32" s="110">
        <f t="shared" si="3"/>
        <v>0</v>
      </c>
      <c r="H32" s="39"/>
      <c r="I32" s="37"/>
      <c r="J32" s="40"/>
      <c r="K32" s="4"/>
      <c r="L32" s="4"/>
    </row>
    <row r="33" spans="1:12" s="10" customFormat="1" x14ac:dyDescent="0.3">
      <c r="A33" s="36"/>
      <c r="B33" s="30"/>
      <c r="C33" s="37"/>
      <c r="D33" s="38">
        <v>0</v>
      </c>
      <c r="E33" s="38">
        <v>0</v>
      </c>
      <c r="F33" s="110">
        <f t="shared" si="2"/>
        <v>0</v>
      </c>
      <c r="G33" s="110">
        <f t="shared" si="3"/>
        <v>0</v>
      </c>
      <c r="H33" s="39"/>
      <c r="I33" s="37"/>
      <c r="J33" s="40"/>
      <c r="K33" s="4"/>
      <c r="L33" s="4"/>
    </row>
    <row r="34" spans="1:12" s="10" customFormat="1" x14ac:dyDescent="0.3">
      <c r="A34" s="36"/>
      <c r="B34" s="30"/>
      <c r="C34" s="37"/>
      <c r="D34" s="38">
        <v>0</v>
      </c>
      <c r="E34" s="38">
        <v>0</v>
      </c>
      <c r="F34" s="110">
        <f t="shared" si="2"/>
        <v>0</v>
      </c>
      <c r="G34" s="110">
        <f t="shared" si="3"/>
        <v>0</v>
      </c>
      <c r="H34" s="39"/>
      <c r="I34" s="37"/>
      <c r="J34" s="40"/>
      <c r="K34" s="4"/>
      <c r="L34" s="4"/>
    </row>
    <row r="35" spans="1:12" s="10" customFormat="1" ht="17.25" thickBot="1" x14ac:dyDescent="0.35">
      <c r="A35" s="41"/>
      <c r="B35" s="42"/>
      <c r="C35" s="43"/>
      <c r="D35" s="38">
        <v>0</v>
      </c>
      <c r="E35" s="38">
        <v>0</v>
      </c>
      <c r="F35" s="109">
        <f t="shared" si="2"/>
        <v>0</v>
      </c>
      <c r="G35" s="110">
        <f t="shared" si="3"/>
        <v>0</v>
      </c>
      <c r="H35" s="44"/>
      <c r="I35" s="43"/>
      <c r="J35" s="45"/>
      <c r="K35" s="4"/>
      <c r="L35" s="4"/>
    </row>
    <row r="36" spans="1:12" s="10" customFormat="1" ht="17.25" thickBot="1" x14ac:dyDescent="0.35">
      <c r="A36" s="157" t="s">
        <v>81</v>
      </c>
      <c r="B36" s="158"/>
      <c r="C36" s="158"/>
      <c r="D36" s="158"/>
      <c r="E36" s="159"/>
      <c r="F36" s="111">
        <f>SUM(F29:F35)</f>
        <v>0</v>
      </c>
      <c r="G36" s="111">
        <f>SUM(G29:G35)</f>
        <v>0</v>
      </c>
      <c r="H36" s="46"/>
      <c r="I36" s="46"/>
      <c r="J36" s="46"/>
      <c r="K36" s="4"/>
      <c r="L36" s="4"/>
    </row>
    <row r="37" spans="1:12" s="10" customFormat="1" x14ac:dyDescent="0.3">
      <c r="A37" s="106"/>
      <c r="B37" s="106"/>
      <c r="C37" s="106"/>
      <c r="D37" s="106"/>
      <c r="E37" s="106"/>
      <c r="F37" s="107"/>
      <c r="G37" s="107"/>
      <c r="H37" s="46"/>
      <c r="I37" s="46"/>
      <c r="J37" s="46"/>
      <c r="K37" s="4"/>
      <c r="L37" s="4"/>
    </row>
    <row r="38" spans="1:12" s="10" customFormat="1" ht="15" customHeight="1" thickBot="1" x14ac:dyDescent="0.35">
      <c r="A38"/>
      <c r="B38"/>
      <c r="C38"/>
      <c r="D38"/>
      <c r="E38"/>
      <c r="F38"/>
      <c r="G38"/>
      <c r="H38" s="46"/>
      <c r="I38" s="46"/>
      <c r="J38" s="46"/>
      <c r="K38" s="4"/>
      <c r="L38" s="4"/>
    </row>
    <row r="39" spans="1:12" s="10" customFormat="1" ht="18.75" customHeight="1" x14ac:dyDescent="0.3">
      <c r="A39" s="62" t="s">
        <v>7</v>
      </c>
      <c r="B39" s="160"/>
      <c r="C39" s="161"/>
      <c r="D39" s="161"/>
      <c r="E39" s="161"/>
      <c r="F39" s="161"/>
      <c r="G39" s="161"/>
      <c r="H39" s="161"/>
      <c r="I39" s="161"/>
      <c r="J39" s="162"/>
      <c r="K39" s="4"/>
      <c r="L39" s="4"/>
    </row>
    <row r="40" spans="1:12" s="10" customFormat="1" ht="18" customHeight="1" x14ac:dyDescent="0.3">
      <c r="A40" s="163" t="s">
        <v>9</v>
      </c>
      <c r="B40" s="143" t="s">
        <v>10</v>
      </c>
      <c r="C40" s="143" t="s">
        <v>11</v>
      </c>
      <c r="D40" s="143" t="s">
        <v>12</v>
      </c>
      <c r="E40" s="164" t="s">
        <v>42</v>
      </c>
      <c r="F40" s="143" t="s">
        <v>13</v>
      </c>
      <c r="G40" s="143"/>
      <c r="H40" s="143" t="s">
        <v>14</v>
      </c>
      <c r="I40" s="143" t="s">
        <v>15</v>
      </c>
      <c r="J40" s="145" t="s">
        <v>16</v>
      </c>
      <c r="K40" s="4"/>
      <c r="L40" s="4" t="s">
        <v>3</v>
      </c>
    </row>
    <row r="41" spans="1:12" s="10" customFormat="1" ht="33" customHeight="1" x14ac:dyDescent="0.3">
      <c r="A41" s="163"/>
      <c r="B41" s="143"/>
      <c r="C41" s="143"/>
      <c r="D41" s="143"/>
      <c r="E41" s="165"/>
      <c r="F41" s="63" t="s">
        <v>17</v>
      </c>
      <c r="G41" s="63" t="s">
        <v>18</v>
      </c>
      <c r="H41" s="143"/>
      <c r="I41" s="143"/>
      <c r="J41" s="145"/>
      <c r="K41" s="4"/>
      <c r="L41" s="4" t="s">
        <v>4</v>
      </c>
    </row>
    <row r="42" spans="1:12" s="10" customFormat="1" x14ac:dyDescent="0.3">
      <c r="A42" s="36"/>
      <c r="B42" s="30"/>
      <c r="C42" s="37"/>
      <c r="D42" s="38">
        <v>0</v>
      </c>
      <c r="E42" s="38">
        <v>0</v>
      </c>
      <c r="F42" s="110">
        <f t="shared" ref="F42:F48" si="4">ROUND(D42*E42,2)</f>
        <v>0</v>
      </c>
      <c r="G42" s="110">
        <f t="shared" ref="G42:G48" si="5">ROUND((D42*E42)*1.2,2)</f>
        <v>0</v>
      </c>
      <c r="H42" s="39"/>
      <c r="I42" s="37"/>
      <c r="J42" s="40"/>
      <c r="K42" s="4"/>
      <c r="L42" s="4" t="s">
        <v>28</v>
      </c>
    </row>
    <row r="43" spans="1:12" s="10" customFormat="1" x14ac:dyDescent="0.3">
      <c r="A43" s="36"/>
      <c r="B43" s="30"/>
      <c r="C43" s="37"/>
      <c r="D43" s="38">
        <v>0</v>
      </c>
      <c r="E43" s="38">
        <v>0</v>
      </c>
      <c r="F43" s="110">
        <f t="shared" si="4"/>
        <v>0</v>
      </c>
      <c r="G43" s="110">
        <f t="shared" si="5"/>
        <v>0</v>
      </c>
      <c r="H43" s="39"/>
      <c r="I43" s="37"/>
      <c r="J43" s="40"/>
      <c r="K43" s="4"/>
      <c r="L43" s="4" t="s">
        <v>5</v>
      </c>
    </row>
    <row r="44" spans="1:12" s="10" customFormat="1" x14ac:dyDescent="0.3">
      <c r="A44" s="36"/>
      <c r="B44" s="30"/>
      <c r="C44" s="37"/>
      <c r="D44" s="38">
        <v>0</v>
      </c>
      <c r="E44" s="38">
        <v>0</v>
      </c>
      <c r="F44" s="110">
        <f t="shared" si="4"/>
        <v>0</v>
      </c>
      <c r="G44" s="110">
        <f t="shared" si="5"/>
        <v>0</v>
      </c>
      <c r="H44" s="39"/>
      <c r="I44" s="37"/>
      <c r="J44" s="40"/>
      <c r="K44" s="4"/>
      <c r="L44" s="4" t="s">
        <v>29</v>
      </c>
    </row>
    <row r="45" spans="1:12" s="10" customFormat="1" x14ac:dyDescent="0.3">
      <c r="A45" s="36"/>
      <c r="B45" s="30"/>
      <c r="C45" s="37"/>
      <c r="D45" s="38">
        <v>0</v>
      </c>
      <c r="E45" s="38">
        <v>0</v>
      </c>
      <c r="F45" s="110">
        <f t="shared" si="4"/>
        <v>0</v>
      </c>
      <c r="G45" s="110">
        <f t="shared" si="5"/>
        <v>0</v>
      </c>
      <c r="H45" s="39"/>
      <c r="I45" s="37"/>
      <c r="J45" s="40"/>
      <c r="K45" s="4"/>
      <c r="L45" s="4" t="s">
        <v>88</v>
      </c>
    </row>
    <row r="46" spans="1:12" s="10" customFormat="1" x14ac:dyDescent="0.3">
      <c r="A46" s="36"/>
      <c r="B46" s="30"/>
      <c r="C46" s="37"/>
      <c r="D46" s="38">
        <v>0</v>
      </c>
      <c r="E46" s="38">
        <v>0</v>
      </c>
      <c r="F46" s="110">
        <f t="shared" si="4"/>
        <v>0</v>
      </c>
      <c r="G46" s="110">
        <f t="shared" si="5"/>
        <v>0</v>
      </c>
      <c r="H46" s="39"/>
      <c r="I46" s="37"/>
      <c r="J46" s="40"/>
      <c r="K46" s="4"/>
      <c r="L46" s="4" t="s">
        <v>89</v>
      </c>
    </row>
    <row r="47" spans="1:12" s="10" customFormat="1" x14ac:dyDescent="0.3">
      <c r="A47" s="36"/>
      <c r="B47" s="30"/>
      <c r="C47" s="37"/>
      <c r="D47" s="38">
        <v>0</v>
      </c>
      <c r="E47" s="38">
        <v>0</v>
      </c>
      <c r="F47" s="110">
        <f t="shared" si="4"/>
        <v>0</v>
      </c>
      <c r="G47" s="110">
        <f t="shared" si="5"/>
        <v>0</v>
      </c>
      <c r="H47" s="39"/>
      <c r="I47" s="37"/>
      <c r="J47" s="40"/>
      <c r="K47" s="4"/>
      <c r="L47" s="8" t="s">
        <v>6</v>
      </c>
    </row>
    <row r="48" spans="1:12" s="10" customFormat="1" ht="17.25" thickBot="1" x14ac:dyDescent="0.35">
      <c r="A48" s="47"/>
      <c r="B48" s="48"/>
      <c r="C48" s="49"/>
      <c r="D48" s="38">
        <v>0</v>
      </c>
      <c r="E48" s="38">
        <v>0</v>
      </c>
      <c r="F48" s="112">
        <f t="shared" si="4"/>
        <v>0</v>
      </c>
      <c r="G48" s="110">
        <f t="shared" si="5"/>
        <v>0</v>
      </c>
      <c r="H48" s="44"/>
      <c r="I48" s="43"/>
      <c r="J48" s="45"/>
      <c r="K48" s="4"/>
      <c r="L48" s="15" t="s">
        <v>8</v>
      </c>
    </row>
    <row r="49" spans="1:14" s="10" customFormat="1" ht="17.25" thickBot="1" x14ac:dyDescent="0.35">
      <c r="A49" s="166" t="s">
        <v>81</v>
      </c>
      <c r="B49" s="167"/>
      <c r="C49" s="167"/>
      <c r="D49" s="167"/>
      <c r="E49" s="168"/>
      <c r="F49" s="113">
        <f>SUM(F42:F48)</f>
        <v>0</v>
      </c>
      <c r="G49" s="111">
        <f>SUM(G42:G48)</f>
        <v>0</v>
      </c>
      <c r="H49" s="46"/>
      <c r="I49" s="46"/>
      <c r="J49" s="46"/>
      <c r="K49" s="4"/>
      <c r="L49" s="4"/>
    </row>
    <row r="50" spans="1:14" s="10" customFormat="1" ht="17.25" thickBot="1" x14ac:dyDescent="0.35">
      <c r="A50" s="154" t="s">
        <v>134</v>
      </c>
      <c r="B50" s="155"/>
      <c r="C50" s="155"/>
      <c r="D50" s="155"/>
      <c r="E50" s="156"/>
      <c r="F50" s="137">
        <f>F24+F36+F49</f>
        <v>0</v>
      </c>
      <c r="G50" s="138">
        <f>G24+G36+G49</f>
        <v>0</v>
      </c>
      <c r="H50" s="46"/>
      <c r="I50" s="46"/>
      <c r="J50" s="46"/>
      <c r="K50" s="4"/>
      <c r="L50" s="4"/>
    </row>
    <row r="51" spans="1:14" s="10" customFormat="1" ht="17.25" thickBot="1" x14ac:dyDescent="0.35">
      <c r="A51" s="172" t="s">
        <v>158</v>
      </c>
      <c r="B51" s="173"/>
      <c r="C51" s="173"/>
      <c r="D51" s="173"/>
      <c r="E51" s="173"/>
      <c r="F51" s="174"/>
      <c r="G51" s="139">
        <f>G50</f>
        <v>0</v>
      </c>
      <c r="H51" s="46"/>
      <c r="I51" s="46"/>
      <c r="J51" s="46"/>
      <c r="K51" s="4"/>
      <c r="L51" s="4"/>
    </row>
    <row r="52" spans="1:14" s="10" customFormat="1" x14ac:dyDescent="0.3">
      <c r="A52" s="50"/>
      <c r="B52" s="50"/>
      <c r="C52" s="50"/>
      <c r="D52" s="50"/>
      <c r="E52" s="50"/>
      <c r="F52" s="105"/>
      <c r="G52" s="50"/>
      <c r="H52" s="46"/>
      <c r="I52" s="46"/>
      <c r="J52" s="46"/>
      <c r="K52" s="4"/>
      <c r="L52" s="4"/>
    </row>
    <row r="53" spans="1:14" s="10" customFormat="1" ht="15" customHeight="1" thickBot="1" x14ac:dyDescent="0.35">
      <c r="A53"/>
      <c r="B53"/>
      <c r="C53"/>
      <c r="D53"/>
      <c r="E53"/>
      <c r="F53"/>
      <c r="G53"/>
      <c r="H53" s="46"/>
      <c r="I53" s="46"/>
      <c r="J53" s="46"/>
      <c r="K53" s="4"/>
      <c r="L53" s="4"/>
    </row>
    <row r="54" spans="1:14" ht="18.75" x14ac:dyDescent="0.3">
      <c r="A54" s="199" t="s">
        <v>26</v>
      </c>
      <c r="B54" s="200"/>
      <c r="C54" s="200"/>
      <c r="D54" s="200"/>
      <c r="E54" s="200"/>
      <c r="F54" s="200"/>
      <c r="G54" s="200"/>
      <c r="H54" s="201"/>
      <c r="I54"/>
      <c r="J54" s="46"/>
      <c r="K54" s="4"/>
      <c r="L54" s="4"/>
    </row>
    <row r="55" spans="1:14" ht="40.5" customHeight="1" x14ac:dyDescent="0.3">
      <c r="A55" s="163" t="s">
        <v>9</v>
      </c>
      <c r="B55" s="143" t="s">
        <v>10</v>
      </c>
      <c r="C55" s="143" t="s">
        <v>11</v>
      </c>
      <c r="D55" s="181" t="s">
        <v>12</v>
      </c>
      <c r="E55" s="182"/>
      <c r="F55" s="183"/>
      <c r="G55" s="175" t="s">
        <v>13</v>
      </c>
      <c r="H55" s="145" t="s">
        <v>14</v>
      </c>
      <c r="I55"/>
      <c r="J55" s="46"/>
      <c r="K55" s="4"/>
      <c r="L55" s="4"/>
    </row>
    <row r="56" spans="1:14" ht="57.75" customHeight="1" x14ac:dyDescent="0.3">
      <c r="A56" s="163"/>
      <c r="B56" s="143"/>
      <c r="C56" s="143"/>
      <c r="D56" s="184"/>
      <c r="E56" s="185"/>
      <c r="F56" s="186"/>
      <c r="G56" s="176"/>
      <c r="H56" s="145"/>
      <c r="I56"/>
      <c r="J56" s="46"/>
      <c r="K56" s="4"/>
      <c r="L56" s="120"/>
      <c r="M56" s="120"/>
      <c r="N56" s="121"/>
    </row>
    <row r="57" spans="1:14" ht="51" customHeight="1" thickBot="1" x14ac:dyDescent="0.35">
      <c r="A57" s="51" t="s">
        <v>19</v>
      </c>
      <c r="B57" s="52" t="s">
        <v>27</v>
      </c>
      <c r="C57" s="53" t="s">
        <v>20</v>
      </c>
      <c r="D57" s="187">
        <v>1</v>
      </c>
      <c r="E57" s="188"/>
      <c r="F57" s="189"/>
      <c r="G57" s="109">
        <f>G90</f>
        <v>0</v>
      </c>
      <c r="H57" s="114" t="s">
        <v>142</v>
      </c>
      <c r="I57"/>
      <c r="J57" s="46"/>
      <c r="K57" s="4"/>
      <c r="L57" s="122"/>
      <c r="M57" s="122"/>
      <c r="N57" s="121"/>
    </row>
    <row r="58" spans="1:14" ht="17.25" customHeight="1" thickBot="1" x14ac:dyDescent="0.35">
      <c r="A58" s="190" t="s">
        <v>51</v>
      </c>
      <c r="B58" s="191"/>
      <c r="C58" s="191"/>
      <c r="D58" s="191"/>
      <c r="E58" s="191"/>
      <c r="F58" s="192"/>
      <c r="G58" s="133">
        <f>G57</f>
        <v>0</v>
      </c>
      <c r="H58" s="54"/>
      <c r="I58" s="46"/>
      <c r="J58" s="46"/>
      <c r="K58" s="4"/>
      <c r="L58" s="119"/>
      <c r="M58" s="119"/>
      <c r="N58" s="121"/>
    </row>
    <row r="59" spans="1:14" ht="17.25" customHeight="1" thickBot="1" x14ac:dyDescent="0.35">
      <c r="A59" s="193" t="s">
        <v>143</v>
      </c>
      <c r="B59" s="194"/>
      <c r="C59" s="194"/>
      <c r="D59" s="194"/>
      <c r="E59" s="194"/>
      <c r="F59" s="195"/>
      <c r="G59" s="135">
        <f>IFERROR($G$58/$G$51*100,0)</f>
        <v>0</v>
      </c>
      <c r="H59" s="54"/>
      <c r="I59" s="46"/>
      <c r="J59" s="46"/>
      <c r="K59" s="4"/>
      <c r="L59" s="119"/>
      <c r="M59" s="119"/>
      <c r="N59" s="121"/>
    </row>
    <row r="60" spans="1:14" ht="17.25" customHeight="1" thickBot="1" x14ac:dyDescent="0.35">
      <c r="A60" s="75"/>
      <c r="B60" s="76"/>
      <c r="C60" s="76"/>
      <c r="D60" s="76"/>
      <c r="E60" s="76"/>
      <c r="F60" s="77"/>
      <c r="G60" s="134"/>
      <c r="H60" s="54"/>
      <c r="I60" s="46"/>
      <c r="J60" s="46"/>
      <c r="K60" s="4"/>
      <c r="L60" s="117"/>
      <c r="M60" s="118"/>
      <c r="N60" s="117"/>
    </row>
    <row r="61" spans="1:14" ht="18" customHeight="1" thickBot="1" x14ac:dyDescent="0.35">
      <c r="A61" s="196" t="s">
        <v>135</v>
      </c>
      <c r="B61" s="197"/>
      <c r="C61" s="197"/>
      <c r="D61" s="197"/>
      <c r="E61" s="197"/>
      <c r="F61" s="198"/>
      <c r="G61" s="136">
        <f>G51+G58</f>
        <v>0</v>
      </c>
      <c r="H61" s="54"/>
      <c r="I61" s="55"/>
      <c r="J61" s="56"/>
      <c r="K61" s="4"/>
      <c r="L61" s="117"/>
      <c r="M61" s="117"/>
      <c r="N61" s="117"/>
    </row>
    <row r="62" spans="1:14" ht="59.25" customHeight="1" x14ac:dyDescent="0.3">
      <c r="A62" s="57"/>
      <c r="B62" s="57"/>
      <c r="C62" s="58"/>
      <c r="D62" s="54"/>
      <c r="E62" s="54"/>
      <c r="F62" s="54"/>
      <c r="G62" s="54"/>
      <c r="H62" s="54"/>
      <c r="I62" s="54"/>
      <c r="J62" s="57"/>
      <c r="K62" s="4"/>
      <c r="L62" s="117"/>
      <c r="M62" s="117"/>
      <c r="N62" s="117"/>
    </row>
    <row r="63" spans="1:14" ht="59.25" customHeight="1" x14ac:dyDescent="0.3">
      <c r="A63" s="57"/>
      <c r="B63" s="57"/>
      <c r="C63" s="58"/>
      <c r="D63" s="54"/>
      <c r="E63" s="54"/>
      <c r="F63" s="54"/>
      <c r="G63" s="54"/>
      <c r="H63" s="54"/>
      <c r="I63" s="54"/>
      <c r="J63" s="57"/>
      <c r="K63" s="4"/>
      <c r="L63" s="117"/>
      <c r="M63" s="117"/>
      <c r="N63" s="117"/>
    </row>
    <row r="64" spans="1:14" ht="59.25" customHeight="1" x14ac:dyDescent="0.3">
      <c r="A64" s="153" t="s">
        <v>21</v>
      </c>
      <c r="B64" s="153"/>
      <c r="C64" s="153"/>
      <c r="D64" s="153"/>
      <c r="E64" s="153"/>
      <c r="F64" s="153"/>
      <c r="G64" s="153"/>
      <c r="H64" s="153"/>
      <c r="I64" s="153"/>
      <c r="J64" s="153"/>
      <c r="K64" s="4"/>
      <c r="L64" s="97"/>
      <c r="M64" s="97"/>
      <c r="N64" s="97"/>
    </row>
    <row r="65" spans="1:14" ht="59.25" customHeight="1" x14ac:dyDescent="0.3">
      <c r="A65" s="59" t="s">
        <v>25</v>
      </c>
      <c r="B65" s="149" t="s">
        <v>90</v>
      </c>
      <c r="C65" s="149"/>
      <c r="D65" s="149"/>
      <c r="E65" s="149"/>
      <c r="F65" s="149"/>
      <c r="G65" s="149"/>
      <c r="H65" s="149"/>
      <c r="I65" s="149"/>
      <c r="J65" s="149"/>
      <c r="K65" s="4"/>
      <c r="L65" s="97"/>
      <c r="M65" s="97"/>
      <c r="N65" s="97"/>
    </row>
    <row r="66" spans="1:14" ht="59.25" customHeight="1" x14ac:dyDescent="0.3">
      <c r="A66" s="59" t="s">
        <v>43</v>
      </c>
      <c r="B66" s="149" t="s">
        <v>49</v>
      </c>
      <c r="C66" s="149"/>
      <c r="D66" s="149"/>
      <c r="E66" s="149"/>
      <c r="F66" s="149"/>
      <c r="G66" s="149"/>
      <c r="H66" s="149"/>
      <c r="I66" s="149"/>
      <c r="J66" s="149"/>
      <c r="K66" s="4"/>
      <c r="L66" s="104" t="s">
        <v>132</v>
      </c>
      <c r="M66" s="97"/>
      <c r="N66" s="97"/>
    </row>
    <row r="67" spans="1:14" ht="59.25" customHeight="1" x14ac:dyDescent="0.3">
      <c r="A67" s="59" t="s">
        <v>44</v>
      </c>
      <c r="B67" s="149" t="s">
        <v>46</v>
      </c>
      <c r="C67" s="149"/>
      <c r="D67" s="149"/>
      <c r="E67" s="149"/>
      <c r="F67" s="149"/>
      <c r="G67" s="149"/>
      <c r="H67" s="149"/>
      <c r="I67" s="149"/>
      <c r="J67" s="149"/>
      <c r="K67" s="4"/>
      <c r="L67" s="4"/>
    </row>
    <row r="68" spans="1:14" ht="59.25" customHeight="1" x14ac:dyDescent="0.3">
      <c r="A68" s="59" t="s">
        <v>45</v>
      </c>
      <c r="B68" s="150" t="s">
        <v>136</v>
      </c>
      <c r="C68" s="151"/>
      <c r="D68" s="151"/>
      <c r="E68" s="151"/>
      <c r="F68" s="151"/>
      <c r="G68" s="151"/>
      <c r="H68" s="151"/>
      <c r="I68" s="151"/>
      <c r="J68" s="152"/>
      <c r="K68" s="4"/>
      <c r="L68" s="4"/>
    </row>
    <row r="69" spans="1:14" ht="59.25" customHeight="1" x14ac:dyDescent="0.3">
      <c r="A69" s="59" t="s">
        <v>7</v>
      </c>
      <c r="B69" s="149" t="s">
        <v>137</v>
      </c>
      <c r="C69" s="149"/>
      <c r="D69" s="149"/>
      <c r="E69" s="149"/>
      <c r="F69" s="149"/>
      <c r="G69" s="149"/>
      <c r="H69" s="149"/>
      <c r="I69" s="149"/>
      <c r="J69" s="149"/>
      <c r="K69" s="4"/>
      <c r="L69" s="4"/>
    </row>
    <row r="70" spans="1:14" ht="59.25" customHeight="1" x14ac:dyDescent="0.3">
      <c r="A70" s="59" t="s">
        <v>9</v>
      </c>
      <c r="B70" s="149" t="s">
        <v>52</v>
      </c>
      <c r="C70" s="149"/>
      <c r="D70" s="149"/>
      <c r="E70" s="149"/>
      <c r="F70" s="149"/>
      <c r="G70" s="149"/>
      <c r="H70" s="149"/>
      <c r="I70" s="149"/>
      <c r="J70" s="149"/>
      <c r="K70" s="13"/>
      <c r="L70" s="4"/>
    </row>
    <row r="71" spans="1:14" ht="59.25" customHeight="1" x14ac:dyDescent="0.3">
      <c r="A71" s="59" t="s">
        <v>22</v>
      </c>
      <c r="B71" s="149" t="s">
        <v>138</v>
      </c>
      <c r="C71" s="149"/>
      <c r="D71" s="149"/>
      <c r="E71" s="149"/>
      <c r="F71" s="149"/>
      <c r="G71" s="149"/>
      <c r="H71" s="149"/>
      <c r="I71" s="149"/>
      <c r="J71" s="149"/>
      <c r="K71" s="14"/>
      <c r="L71" s="4"/>
    </row>
    <row r="72" spans="1:14" ht="59.25" customHeight="1" x14ac:dyDescent="0.3">
      <c r="A72" s="59" t="s">
        <v>11</v>
      </c>
      <c r="B72" s="149" t="s">
        <v>47</v>
      </c>
      <c r="C72" s="149"/>
      <c r="D72" s="149"/>
      <c r="E72" s="149"/>
      <c r="F72" s="149"/>
      <c r="G72" s="149"/>
      <c r="H72" s="149"/>
      <c r="I72" s="149"/>
      <c r="J72" s="149"/>
      <c r="K72" s="14"/>
    </row>
    <row r="73" spans="1:14" ht="59.25" customHeight="1" x14ac:dyDescent="0.3">
      <c r="A73" s="59" t="s">
        <v>12</v>
      </c>
      <c r="B73" s="149" t="s">
        <v>53</v>
      </c>
      <c r="C73" s="149"/>
      <c r="D73" s="149"/>
      <c r="E73" s="149"/>
      <c r="F73" s="149"/>
      <c r="G73" s="149"/>
      <c r="H73" s="149"/>
      <c r="I73" s="149"/>
      <c r="J73" s="149"/>
      <c r="K73" s="14"/>
    </row>
    <row r="74" spans="1:14" ht="59.25" customHeight="1" x14ac:dyDescent="0.3">
      <c r="A74" s="59" t="s">
        <v>48</v>
      </c>
      <c r="B74" s="149" t="s">
        <v>54</v>
      </c>
      <c r="C74" s="149"/>
      <c r="D74" s="149"/>
      <c r="E74" s="149"/>
      <c r="F74" s="149"/>
      <c r="G74" s="149"/>
      <c r="H74" s="149"/>
      <c r="I74" s="149"/>
      <c r="J74" s="149"/>
      <c r="K74" s="14"/>
    </row>
    <row r="75" spans="1:14" ht="59.25" customHeight="1" x14ac:dyDescent="0.3">
      <c r="A75" s="59" t="s">
        <v>23</v>
      </c>
      <c r="B75" s="149" t="s">
        <v>91</v>
      </c>
      <c r="C75" s="149"/>
      <c r="D75" s="149"/>
      <c r="E75" s="149"/>
      <c r="F75" s="149"/>
      <c r="G75" s="149"/>
      <c r="H75" s="149"/>
      <c r="I75" s="149"/>
      <c r="J75" s="149"/>
      <c r="K75" s="14"/>
    </row>
    <row r="76" spans="1:14" ht="409.5" customHeight="1" x14ac:dyDescent="0.3">
      <c r="A76" s="59" t="s">
        <v>24</v>
      </c>
      <c r="B76" s="149" t="s">
        <v>156</v>
      </c>
      <c r="C76" s="149"/>
      <c r="D76" s="149"/>
      <c r="E76" s="149"/>
      <c r="F76" s="149"/>
      <c r="G76" s="149"/>
      <c r="H76" s="149"/>
      <c r="I76" s="149"/>
      <c r="J76" s="149"/>
      <c r="K76" s="14"/>
    </row>
    <row r="77" spans="1:14" s="8" customFormat="1" ht="59.25" customHeight="1" x14ac:dyDescent="0.3">
      <c r="A77" s="59" t="s">
        <v>15</v>
      </c>
      <c r="B77" s="149" t="s">
        <v>55</v>
      </c>
      <c r="C77" s="149"/>
      <c r="D77" s="149"/>
      <c r="E77" s="149"/>
      <c r="F77" s="149"/>
      <c r="G77" s="149"/>
      <c r="H77" s="149"/>
      <c r="I77" s="149"/>
      <c r="J77" s="149"/>
      <c r="K77" s="14"/>
      <c r="L77" s="3"/>
    </row>
    <row r="78" spans="1:14" s="13" customFormat="1" ht="59.25" customHeight="1" x14ac:dyDescent="0.3">
      <c r="A78" s="59" t="s">
        <v>16</v>
      </c>
      <c r="B78" s="149" t="s">
        <v>92</v>
      </c>
      <c r="C78" s="149"/>
      <c r="D78" s="149"/>
      <c r="E78" s="149"/>
      <c r="F78" s="149"/>
      <c r="G78" s="149"/>
      <c r="H78" s="149"/>
      <c r="I78" s="149"/>
      <c r="J78" s="149"/>
    </row>
    <row r="79" spans="1:14" s="13" customFormat="1" ht="59.25" customHeight="1" x14ac:dyDescent="0.3">
      <c r="A79" s="59" t="s">
        <v>56</v>
      </c>
      <c r="B79" s="149" t="s">
        <v>57</v>
      </c>
      <c r="C79" s="149"/>
      <c r="D79" s="149"/>
      <c r="E79" s="149"/>
      <c r="F79" s="149"/>
      <c r="G79" s="149"/>
      <c r="H79" s="149"/>
      <c r="I79" s="149"/>
      <c r="J79" s="149"/>
      <c r="K79" s="14"/>
      <c r="L79" s="14"/>
    </row>
    <row r="80" spans="1:14" s="13" customFormat="1" ht="129.75" customHeight="1" x14ac:dyDescent="0.3">
      <c r="A80" s="144" t="s">
        <v>157</v>
      </c>
      <c r="B80" s="144"/>
      <c r="C80" s="144"/>
      <c r="D80" s="144"/>
      <c r="E80" s="144"/>
      <c r="F80" s="144"/>
      <c r="G80" s="144"/>
      <c r="H80" s="144"/>
      <c r="I80" s="144"/>
      <c r="J80" s="144"/>
      <c r="K80" s="14"/>
      <c r="L80" s="14"/>
    </row>
    <row r="81" spans="1:12" s="13" customFormat="1" ht="21" customHeight="1" x14ac:dyDescent="0.3">
      <c r="A81" s="15"/>
      <c r="B81" s="15"/>
      <c r="C81" s="16"/>
      <c r="D81" s="17"/>
      <c r="E81" s="17"/>
      <c r="F81" s="17"/>
      <c r="G81" s="18"/>
      <c r="H81" s="17"/>
      <c r="I81" s="17"/>
      <c r="J81" s="15"/>
      <c r="K81" s="3"/>
      <c r="L81" s="14"/>
    </row>
    <row r="82" spans="1:12" s="13" customFormat="1" ht="15" customHeight="1" thickBot="1" x14ac:dyDescent="0.35">
      <c r="A82" s="19"/>
      <c r="B82" s="19"/>
      <c r="C82" s="19"/>
      <c r="D82" s="11"/>
      <c r="E82" s="11"/>
      <c r="F82" s="11"/>
      <c r="G82" s="20"/>
      <c r="H82" s="11"/>
      <c r="I82" s="11"/>
      <c r="J82" s="11"/>
      <c r="K82" s="3"/>
      <c r="L82" s="14"/>
    </row>
    <row r="83" spans="1:12" s="13" customFormat="1" ht="15" customHeight="1" x14ac:dyDescent="0.3">
      <c r="A83" s="177" t="s">
        <v>159</v>
      </c>
      <c r="B83" s="178"/>
      <c r="C83" s="146" t="s">
        <v>129</v>
      </c>
      <c r="D83" s="11"/>
      <c r="E83" s="11"/>
      <c r="F83" s="11"/>
      <c r="G83" s="20"/>
      <c r="H83" s="11"/>
      <c r="I83" s="11"/>
      <c r="J83" s="11"/>
      <c r="K83" s="3"/>
      <c r="L83" s="14"/>
    </row>
    <row r="84" spans="1:12" s="13" customFormat="1" ht="15" customHeight="1" thickBot="1" x14ac:dyDescent="0.35">
      <c r="A84" s="179"/>
      <c r="B84" s="180"/>
      <c r="C84" s="147"/>
      <c r="D84" s="11"/>
      <c r="E84" s="11"/>
      <c r="F84" s="11"/>
      <c r="G84" s="20"/>
      <c r="H84" s="11"/>
      <c r="I84" s="11"/>
      <c r="J84" s="11"/>
      <c r="K84" s="3"/>
      <c r="L84" s="14"/>
    </row>
    <row r="85" spans="1:12" s="13" customFormat="1" ht="15" customHeight="1" thickBot="1" x14ac:dyDescent="0.35">
      <c r="A85" s="99" t="s">
        <v>130</v>
      </c>
      <c r="B85" s="100" t="s">
        <v>131</v>
      </c>
      <c r="C85" s="148"/>
      <c r="D85" s="11"/>
      <c r="E85" s="11"/>
      <c r="F85" s="11"/>
      <c r="G85" s="20"/>
      <c r="H85" s="11"/>
      <c r="I85" s="11"/>
      <c r="J85" s="11"/>
      <c r="K85" s="3"/>
      <c r="L85" s="14"/>
    </row>
    <row r="86" spans="1:12" s="13" customFormat="1" ht="15" customHeight="1" thickBot="1" x14ac:dyDescent="0.35">
      <c r="A86" s="101">
        <v>0</v>
      </c>
      <c r="B86" s="102">
        <v>499999.99</v>
      </c>
      <c r="C86" s="123">
        <v>7.0000000000000007E-2</v>
      </c>
      <c r="D86" s="11"/>
      <c r="E86" s="11"/>
      <c r="F86" s="125">
        <f>IF($G$51&gt;$B$86,499999.99,$G$51)</f>
        <v>0</v>
      </c>
      <c r="G86" s="126">
        <f>$F$86*$C$86</f>
        <v>0</v>
      </c>
      <c r="H86" s="11"/>
      <c r="I86" s="11"/>
      <c r="J86" s="11"/>
      <c r="K86" s="3"/>
      <c r="L86" s="14"/>
    </row>
    <row r="87" spans="1:12" s="13" customFormat="1" ht="15" customHeight="1" thickBot="1" x14ac:dyDescent="0.35">
      <c r="A87" s="101">
        <v>500000</v>
      </c>
      <c r="B87" s="103">
        <v>999999.99</v>
      </c>
      <c r="C87" s="123">
        <v>0.03</v>
      </c>
      <c r="D87" s="11"/>
      <c r="E87" s="11"/>
      <c r="F87" s="127">
        <f>IF(($G$51-$F$86)&gt;500000,500000,($G$51-$F$86))</f>
        <v>0</v>
      </c>
      <c r="G87" s="128">
        <f>$F$87*$C$87</f>
        <v>0</v>
      </c>
      <c r="H87" s="11"/>
      <c r="I87" s="11"/>
      <c r="J87" s="11"/>
      <c r="K87" s="3"/>
      <c r="L87" s="14"/>
    </row>
    <row r="88" spans="1:12" s="13" customFormat="1" ht="15" customHeight="1" thickBot="1" x14ac:dyDescent="0.35">
      <c r="A88" s="101">
        <v>1000000</v>
      </c>
      <c r="B88" s="103">
        <v>2999999.99</v>
      </c>
      <c r="C88" s="123">
        <v>0.02</v>
      </c>
      <c r="D88" s="11"/>
      <c r="E88" s="11"/>
      <c r="F88" s="127">
        <f>IF(($G$51-$F$86-$F$87)&gt;2000000,2000000,($G$51-$F$86-$F$87))</f>
        <v>0</v>
      </c>
      <c r="G88" s="128">
        <f>$F$88*$C$88</f>
        <v>0</v>
      </c>
      <c r="H88" s="11"/>
      <c r="I88" s="11"/>
      <c r="J88" s="11"/>
      <c r="K88" s="3"/>
      <c r="L88" s="14"/>
    </row>
    <row r="89" spans="1:12" s="8" customFormat="1" ht="15" customHeight="1" thickBot="1" x14ac:dyDescent="0.35">
      <c r="A89" s="101">
        <v>3000000</v>
      </c>
      <c r="B89" s="103" t="s">
        <v>133</v>
      </c>
      <c r="C89" s="123">
        <v>0.01</v>
      </c>
      <c r="D89" s="11"/>
      <c r="E89" s="11"/>
      <c r="F89" s="129">
        <f>$G$51-$F$86-$F$87-$F$88</f>
        <v>0</v>
      </c>
      <c r="G89" s="130">
        <f>$F$89*$C$89</f>
        <v>0</v>
      </c>
      <c r="H89" s="11"/>
      <c r="I89" s="11"/>
      <c r="J89" s="11"/>
      <c r="K89" s="3"/>
      <c r="L89" s="3"/>
    </row>
    <row r="90" spans="1:12" s="8" customFormat="1" ht="15" customHeight="1" thickBot="1" x14ac:dyDescent="0.35">
      <c r="A90" s="19"/>
      <c r="B90" s="19"/>
      <c r="C90" s="19"/>
      <c r="D90" s="11"/>
      <c r="E90" s="11"/>
      <c r="F90" s="124"/>
      <c r="G90" s="131">
        <f>SUM(G86:G89)</f>
        <v>0</v>
      </c>
      <c r="H90" s="11"/>
      <c r="I90" s="11"/>
      <c r="J90" s="11"/>
      <c r="K90" s="3"/>
      <c r="L90" s="3"/>
    </row>
    <row r="91" spans="1:12" s="8" customFormat="1" ht="15" customHeight="1" x14ac:dyDescent="0.3">
      <c r="A91" s="19"/>
      <c r="B91" s="19"/>
      <c r="C91" s="19"/>
      <c r="D91" s="11"/>
      <c r="E91" s="11"/>
      <c r="F91" s="11"/>
      <c r="G91" s="20"/>
      <c r="H91" s="11"/>
      <c r="I91" s="11"/>
      <c r="J91" s="11"/>
      <c r="K91" s="3"/>
      <c r="L91" s="3"/>
    </row>
    <row r="92" spans="1:12" s="8" customFormat="1" ht="15" customHeight="1" x14ac:dyDescent="0.3">
      <c r="A92" s="19"/>
      <c r="B92" s="19"/>
      <c r="C92" s="19"/>
      <c r="D92" s="11"/>
      <c r="E92" s="11"/>
      <c r="F92" s="140"/>
      <c r="G92" s="141"/>
      <c r="H92" s="11"/>
      <c r="I92" s="11"/>
      <c r="J92" s="11"/>
      <c r="K92" s="3"/>
      <c r="L92" s="3"/>
    </row>
    <row r="93" spans="1:12" s="8" customFormat="1" ht="15" customHeight="1" x14ac:dyDescent="0.3">
      <c r="A93" s="15"/>
      <c r="B93" s="15"/>
      <c r="C93" s="16"/>
      <c r="D93" s="17"/>
      <c r="E93" s="17"/>
      <c r="F93" s="140"/>
      <c r="G93" s="141"/>
      <c r="H93" s="17"/>
      <c r="I93" s="17"/>
      <c r="J93" s="17"/>
      <c r="K93" s="3"/>
      <c r="L93" s="3"/>
    </row>
    <row r="94" spans="1:12" s="8" customFormat="1" ht="15" customHeight="1" x14ac:dyDescent="0.3">
      <c r="A94" s="15"/>
      <c r="B94" s="15"/>
      <c r="C94" s="16"/>
      <c r="D94" s="17"/>
      <c r="E94" s="17"/>
      <c r="F94" s="140"/>
      <c r="G94" s="141"/>
      <c r="H94" s="17"/>
      <c r="I94" s="17"/>
      <c r="J94" s="17"/>
      <c r="K94" s="3"/>
      <c r="L94" s="3"/>
    </row>
    <row r="95" spans="1:12" s="21" customFormat="1" ht="15" customHeight="1" x14ac:dyDescent="0.3">
      <c r="A95" s="15"/>
      <c r="B95" s="15"/>
      <c r="C95" s="16"/>
      <c r="D95" s="17"/>
      <c r="E95" s="17"/>
      <c r="F95" s="140"/>
      <c r="G95" s="141"/>
      <c r="H95" s="17"/>
      <c r="I95" s="17"/>
      <c r="J95" s="17"/>
      <c r="K95" s="3"/>
      <c r="L95" s="3"/>
    </row>
    <row r="96" spans="1:12" s="21" customFormat="1" ht="15" customHeight="1" x14ac:dyDescent="0.3">
      <c r="A96" s="15"/>
      <c r="B96" s="15"/>
      <c r="C96" s="16"/>
      <c r="D96" s="17"/>
      <c r="E96" s="17"/>
      <c r="F96" s="140"/>
      <c r="G96" s="142"/>
      <c r="H96" s="17"/>
      <c r="I96" s="17"/>
      <c r="J96" s="17"/>
      <c r="K96" s="3"/>
      <c r="L96" s="3"/>
    </row>
    <row r="97" spans="1:12" s="21" customFormat="1" ht="15" customHeight="1" x14ac:dyDescent="0.3">
      <c r="A97" s="15"/>
      <c r="B97" s="15"/>
      <c r="C97" s="16"/>
      <c r="D97" s="17"/>
      <c r="E97" s="17"/>
      <c r="F97" s="17"/>
      <c r="G97" s="8"/>
      <c r="H97" s="17"/>
      <c r="I97" s="17"/>
      <c r="J97" s="17"/>
      <c r="K97" s="3"/>
      <c r="L97" s="3"/>
    </row>
    <row r="98" spans="1:12" ht="15" customHeight="1" x14ac:dyDescent="0.3">
      <c r="A98" s="15"/>
      <c r="B98" s="15"/>
      <c r="C98" s="16"/>
      <c r="D98" s="17"/>
      <c r="E98" s="17"/>
      <c r="F98" s="17"/>
      <c r="G98" s="17"/>
      <c r="H98" s="17"/>
      <c r="I98" s="17"/>
      <c r="J98" s="17"/>
    </row>
    <row r="99" spans="1:12" ht="15" customHeight="1" x14ac:dyDescent="0.3">
      <c r="A99" s="22"/>
      <c r="B99" s="22"/>
      <c r="C99" s="23"/>
      <c r="D99" s="18"/>
      <c r="E99" s="18"/>
      <c r="F99" s="18"/>
      <c r="G99" s="22"/>
      <c r="H99" s="22"/>
      <c r="I99" s="18"/>
      <c r="J99" s="22"/>
    </row>
    <row r="100" spans="1:12" ht="15" customHeight="1" x14ac:dyDescent="0.3">
      <c r="A100" s="22"/>
      <c r="B100" s="22"/>
      <c r="C100" s="23"/>
      <c r="D100" s="18"/>
      <c r="E100" s="18"/>
      <c r="F100" s="18"/>
      <c r="G100" s="22"/>
      <c r="H100" s="22"/>
      <c r="I100" s="18"/>
      <c r="J100" s="22"/>
    </row>
    <row r="101" spans="1:12" ht="15" customHeight="1" x14ac:dyDescent="0.3">
      <c r="A101" s="22"/>
      <c r="B101" s="22"/>
      <c r="C101" s="23"/>
      <c r="D101" s="18"/>
      <c r="E101" s="18"/>
      <c r="F101" s="18"/>
      <c r="G101" s="22"/>
      <c r="H101" s="22"/>
      <c r="I101" s="18"/>
      <c r="J101" s="22"/>
    </row>
    <row r="102" spans="1:12" ht="15" customHeight="1" x14ac:dyDescent="0.3">
      <c r="A102" s="5"/>
      <c r="B102" s="5"/>
      <c r="C102" s="6"/>
      <c r="D102" s="7"/>
      <c r="E102" s="7"/>
      <c r="F102" s="7"/>
      <c r="G102" s="5"/>
      <c r="H102" s="5"/>
      <c r="I102" s="7"/>
      <c r="J102" s="5"/>
    </row>
    <row r="103" spans="1:12" ht="15" customHeight="1" x14ac:dyDescent="0.3">
      <c r="A103" s="5"/>
      <c r="B103" s="5"/>
      <c r="C103" s="6"/>
      <c r="D103" s="7"/>
      <c r="E103" s="7"/>
      <c r="F103" s="7"/>
      <c r="G103" s="5"/>
      <c r="H103" s="5"/>
      <c r="I103" s="7"/>
      <c r="J103" s="5"/>
    </row>
    <row r="104" spans="1:12" ht="15" customHeight="1" x14ac:dyDescent="0.3">
      <c r="A104" s="5"/>
      <c r="B104" s="5"/>
      <c r="C104" s="6"/>
      <c r="D104" s="7"/>
      <c r="E104" s="7"/>
      <c r="F104" s="7"/>
      <c r="G104" s="5"/>
      <c r="H104" s="5"/>
      <c r="I104" s="7"/>
      <c r="J104" s="5"/>
    </row>
    <row r="105" spans="1:12" ht="15" customHeight="1" x14ac:dyDescent="0.3">
      <c r="A105" s="5"/>
      <c r="B105" s="5"/>
      <c r="C105" s="6"/>
      <c r="D105" s="7"/>
      <c r="E105" s="7"/>
      <c r="F105" s="7"/>
      <c r="G105" s="5"/>
      <c r="H105" s="5"/>
      <c r="I105" s="7"/>
      <c r="J105" s="5"/>
    </row>
    <row r="106" spans="1:12" ht="15" customHeight="1" x14ac:dyDescent="0.3">
      <c r="A106" s="5"/>
      <c r="B106" s="5"/>
      <c r="C106" s="6"/>
      <c r="D106" s="7"/>
      <c r="E106" s="7"/>
      <c r="F106" s="7"/>
      <c r="G106" s="5"/>
      <c r="H106" s="5"/>
      <c r="I106" s="7"/>
      <c r="J106" s="5"/>
    </row>
    <row r="107" spans="1:12" ht="15" customHeight="1" x14ac:dyDescent="0.3">
      <c r="A107" s="5"/>
      <c r="B107" s="5"/>
      <c r="C107" s="6"/>
      <c r="D107" s="7"/>
      <c r="E107" s="7"/>
      <c r="F107" s="7"/>
      <c r="G107" s="5"/>
      <c r="H107" s="5"/>
      <c r="I107" s="7"/>
      <c r="J107" s="5"/>
    </row>
    <row r="108" spans="1:12" ht="15" customHeight="1" x14ac:dyDescent="0.3">
      <c r="A108" s="5"/>
      <c r="B108" s="5"/>
      <c r="C108" s="6"/>
      <c r="D108" s="7"/>
      <c r="E108" s="7"/>
      <c r="F108" s="7"/>
      <c r="G108" s="5"/>
      <c r="H108" s="5"/>
      <c r="I108" s="7"/>
      <c r="J108" s="5"/>
    </row>
    <row r="109" spans="1:12" ht="15" customHeight="1" x14ac:dyDescent="0.3">
      <c r="A109" s="5"/>
      <c r="B109" s="5"/>
      <c r="C109" s="6"/>
      <c r="D109" s="7"/>
      <c r="E109" s="7"/>
      <c r="F109" s="7"/>
      <c r="G109" s="5"/>
      <c r="H109" s="5"/>
      <c r="I109" s="7"/>
      <c r="J109" s="5"/>
    </row>
    <row r="110" spans="1:12" x14ac:dyDescent="0.3">
      <c r="A110" s="5"/>
      <c r="B110" s="5"/>
      <c r="C110" s="6"/>
      <c r="D110" s="7"/>
      <c r="E110" s="7"/>
      <c r="F110" s="7"/>
      <c r="G110" s="5"/>
      <c r="H110" s="5"/>
      <c r="I110" s="7"/>
      <c r="J110" s="5"/>
    </row>
    <row r="111" spans="1:12" x14ac:dyDescent="0.3">
      <c r="A111" s="5"/>
      <c r="B111" s="5"/>
      <c r="C111" s="6"/>
      <c r="D111" s="7"/>
      <c r="E111" s="7"/>
      <c r="F111" s="7"/>
      <c r="G111" s="5"/>
      <c r="H111" s="5"/>
      <c r="I111" s="7"/>
      <c r="J111" s="5"/>
    </row>
    <row r="112" spans="1:12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  <row r="127" spans="1:10" x14ac:dyDescent="0.3">
      <c r="A127" s="5"/>
      <c r="B127" s="5"/>
      <c r="C127" s="6"/>
      <c r="D127" s="7"/>
      <c r="E127" s="7"/>
      <c r="F127" s="7"/>
      <c r="G127" s="7"/>
      <c r="H127" s="7"/>
      <c r="I127" s="7"/>
      <c r="J127" s="5"/>
    </row>
    <row r="128" spans="1:10" x14ac:dyDescent="0.3">
      <c r="A128" s="5"/>
      <c r="B128" s="5"/>
      <c r="C128" s="6"/>
      <c r="D128" s="7"/>
      <c r="E128" s="7"/>
      <c r="F128" s="7"/>
      <c r="G128" s="7"/>
      <c r="H128" s="7"/>
      <c r="I128" s="7"/>
      <c r="J128" s="5"/>
    </row>
    <row r="129" spans="1:10" x14ac:dyDescent="0.3">
      <c r="A129" s="5"/>
      <c r="B129" s="5"/>
      <c r="C129" s="6"/>
      <c r="D129" s="7"/>
      <c r="E129" s="7"/>
      <c r="F129" s="7"/>
      <c r="G129" s="7"/>
      <c r="H129" s="7"/>
      <c r="I129" s="7"/>
      <c r="J129" s="5"/>
    </row>
    <row r="130" spans="1:10" x14ac:dyDescent="0.3">
      <c r="A130" s="5"/>
      <c r="B130" s="5"/>
      <c r="C130" s="6"/>
      <c r="D130" s="7"/>
      <c r="E130" s="7"/>
      <c r="F130" s="7"/>
      <c r="G130" s="7"/>
      <c r="H130" s="7"/>
      <c r="I130" s="7"/>
      <c r="J130" s="5"/>
    </row>
    <row r="131" spans="1:10" x14ac:dyDescent="0.3">
      <c r="A131" s="5"/>
      <c r="B131" s="5"/>
      <c r="C131" s="6"/>
      <c r="D131" s="7"/>
      <c r="E131" s="7"/>
      <c r="F131" s="7"/>
      <c r="G131" s="7"/>
      <c r="H131" s="7"/>
      <c r="I131" s="7"/>
      <c r="J131" s="5"/>
    </row>
    <row r="132" spans="1:10" x14ac:dyDescent="0.3">
      <c r="A132" s="5"/>
      <c r="B132" s="5"/>
      <c r="C132" s="6"/>
      <c r="D132" s="7"/>
      <c r="E132" s="7"/>
      <c r="F132" s="7"/>
      <c r="G132" s="7"/>
      <c r="H132" s="7"/>
      <c r="I132" s="7"/>
      <c r="J132" s="5"/>
    </row>
    <row r="133" spans="1:10" x14ac:dyDescent="0.3">
      <c r="A133" s="5"/>
      <c r="B133" s="5"/>
      <c r="C133" s="6"/>
      <c r="D133" s="7"/>
      <c r="E133" s="7"/>
      <c r="F133" s="7"/>
      <c r="G133" s="7"/>
      <c r="H133" s="7"/>
      <c r="I133" s="7"/>
      <c r="J133" s="5"/>
    </row>
    <row r="134" spans="1:10" x14ac:dyDescent="0.3">
      <c r="A134" s="5"/>
      <c r="B134" s="5"/>
      <c r="C134" s="6"/>
      <c r="D134" s="7"/>
      <c r="E134" s="7"/>
      <c r="F134" s="7"/>
      <c r="G134" s="7"/>
      <c r="H134" s="7"/>
      <c r="I134" s="7"/>
      <c r="J134" s="5"/>
    </row>
    <row r="135" spans="1:10" x14ac:dyDescent="0.3">
      <c r="A135" s="5"/>
      <c r="B135" s="5"/>
      <c r="C135" s="6"/>
      <c r="D135" s="7"/>
      <c r="E135" s="7"/>
      <c r="F135" s="7"/>
      <c r="G135" s="7"/>
      <c r="H135" s="7"/>
      <c r="I135" s="7"/>
      <c r="J135" s="5"/>
    </row>
    <row r="136" spans="1:10" x14ac:dyDescent="0.3">
      <c r="A136" s="5"/>
      <c r="B136" s="5"/>
      <c r="C136" s="6"/>
      <c r="D136" s="7"/>
      <c r="E136" s="7"/>
      <c r="F136" s="7"/>
      <c r="G136" s="7"/>
      <c r="H136" s="7"/>
      <c r="I136" s="7"/>
      <c r="J136" s="5"/>
    </row>
    <row r="137" spans="1:10" x14ac:dyDescent="0.3">
      <c r="A137" s="5"/>
      <c r="B137" s="5"/>
      <c r="C137" s="6"/>
      <c r="D137" s="7"/>
      <c r="E137" s="7"/>
      <c r="F137" s="7"/>
      <c r="G137" s="7"/>
      <c r="H137" s="7"/>
      <c r="I137" s="7"/>
      <c r="J137" s="5"/>
    </row>
    <row r="138" spans="1:10" x14ac:dyDescent="0.3">
      <c r="A138" s="5"/>
      <c r="B138" s="5"/>
      <c r="C138" s="6"/>
      <c r="D138" s="7"/>
      <c r="E138" s="7"/>
      <c r="F138" s="7"/>
      <c r="G138" s="7"/>
      <c r="H138" s="7"/>
      <c r="I138" s="7"/>
      <c r="J138" s="5"/>
    </row>
    <row r="139" spans="1:10" x14ac:dyDescent="0.3">
      <c r="A139" s="5"/>
      <c r="B139" s="5"/>
      <c r="C139" s="6"/>
      <c r="D139" s="7"/>
      <c r="E139" s="7"/>
      <c r="F139" s="7"/>
      <c r="G139" s="7"/>
      <c r="H139" s="7"/>
      <c r="I139" s="7"/>
      <c r="J139" s="5"/>
    </row>
  </sheetData>
  <sheetProtection insertRows="0" selectLockedCells="1" autoFilter="0" pivotTables="0"/>
  <protectedRanges>
    <protectedRange sqref="I57 I17:I23 I42:I48 I29:I35" name="Rozsah4"/>
    <protectedRange sqref="B12 A53:B53 A48:B49 B17:B25 A17:A19 A21:A25 B42:B47 A42:A44 A46:A47 B29:B38 A29:A31 A33:A38" name="Rozsah3"/>
    <protectedRange sqref="D24:G25 D53:G53 D17:H23 F50:G51 D57:G57 D36:G38 D29:H35 D49:G49 D42:H48" name="Rozsah2"/>
  </protectedRanges>
  <dataConsolidate/>
  <mergeCells count="69">
    <mergeCell ref="A51:F51"/>
    <mergeCell ref="G55:G56"/>
    <mergeCell ref="A83:B84"/>
    <mergeCell ref="D55:F56"/>
    <mergeCell ref="D57:F57"/>
    <mergeCell ref="A58:F58"/>
    <mergeCell ref="A59:F59"/>
    <mergeCell ref="A61:F61"/>
    <mergeCell ref="A54:H54"/>
    <mergeCell ref="B78:J78"/>
    <mergeCell ref="B75:J75"/>
    <mergeCell ref="B79:J79"/>
    <mergeCell ref="B73:J73"/>
    <mergeCell ref="B74:J74"/>
    <mergeCell ref="B77:J77"/>
    <mergeCell ref="A55:A56"/>
    <mergeCell ref="H40:H41"/>
    <mergeCell ref="I40:I41"/>
    <mergeCell ref="A24:E24"/>
    <mergeCell ref="A40:A41"/>
    <mergeCell ref="B40:B41"/>
    <mergeCell ref="C40:C41"/>
    <mergeCell ref="D40:D41"/>
    <mergeCell ref="E40:E41"/>
    <mergeCell ref="B15:B16"/>
    <mergeCell ref="C15:C16"/>
    <mergeCell ref="A1:J1"/>
    <mergeCell ref="A7:J8"/>
    <mergeCell ref="B10:J10"/>
    <mergeCell ref="B11:J11"/>
    <mergeCell ref="B14:J14"/>
    <mergeCell ref="D15:D16"/>
    <mergeCell ref="E15:E16"/>
    <mergeCell ref="F15:G15"/>
    <mergeCell ref="H15:H16"/>
    <mergeCell ref="I15:I16"/>
    <mergeCell ref="A15:A16"/>
    <mergeCell ref="J15:J16"/>
    <mergeCell ref="A50:E50"/>
    <mergeCell ref="A36:E36"/>
    <mergeCell ref="B26:J26"/>
    <mergeCell ref="A27:A28"/>
    <mergeCell ref="B27:B28"/>
    <mergeCell ref="C27:C28"/>
    <mergeCell ref="D27:D28"/>
    <mergeCell ref="E27:E28"/>
    <mergeCell ref="F27:G27"/>
    <mergeCell ref="H27:H28"/>
    <mergeCell ref="I27:I28"/>
    <mergeCell ref="J40:J41"/>
    <mergeCell ref="B39:J39"/>
    <mergeCell ref="J27:J28"/>
    <mergeCell ref="A49:E49"/>
    <mergeCell ref="F40:G40"/>
    <mergeCell ref="B55:B56"/>
    <mergeCell ref="C55:C56"/>
    <mergeCell ref="A80:J80"/>
    <mergeCell ref="H55:H56"/>
    <mergeCell ref="C83:C85"/>
    <mergeCell ref="B70:J70"/>
    <mergeCell ref="B67:J67"/>
    <mergeCell ref="B68:J68"/>
    <mergeCell ref="B65:J65"/>
    <mergeCell ref="B66:J66"/>
    <mergeCell ref="A64:J64"/>
    <mergeCell ref="B71:J71"/>
    <mergeCell ref="B72:J72"/>
    <mergeCell ref="B69:J69"/>
    <mergeCell ref="B76:J76"/>
  </mergeCells>
  <conditionalFormatting sqref="F24:F25 F36:F37">
    <cfRule type="expression" dxfId="5" priority="10">
      <formula>$B$12="áno"</formula>
    </cfRule>
  </conditionalFormatting>
  <conditionalFormatting sqref="F49:G50 G51">
    <cfRule type="expression" dxfId="4" priority="8">
      <formula>$B$12="áno"</formula>
    </cfRule>
  </conditionalFormatting>
  <conditionalFormatting sqref="G24:G25 G36:G37">
    <cfRule type="expression" dxfId="3" priority="9">
      <formula>$B$12="nie"</formula>
    </cfRule>
  </conditionalFormatting>
  <conditionalFormatting sqref="G58 F60 G61">
    <cfRule type="expression" dxfId="2" priority="13">
      <formula>$B$12="áno"</formula>
    </cfRule>
  </conditionalFormatting>
  <conditionalFormatting sqref="G60">
    <cfRule type="expression" dxfId="1" priority="11">
      <formula>$B$12="nie"</formula>
    </cfRule>
  </conditionalFormatting>
  <dataValidations xWindow="464" yWindow="474" count="8">
    <dataValidation allowBlank="1" showInputMessage="1" showErrorMessage="1" prompt="Zdôvodnite nevyhnutnosť tohto výdavku pre realizáciu hlavnej aktivity projektu." sqref="J17:J23 J42:J48 J29:J35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42:I48 I29:I35" xr:uid="{00000000-0002-0000-0000-000001000000}"/>
    <dataValidation allowBlank="1" showErrorMessage="1" sqref="A14 A49:E49 A39 A24:E25 A36:E37 A26" xr:uid="{00000000-0002-0000-0000-000002000000}"/>
    <dataValidation allowBlank="1" showInputMessage="1" showErrorMessage="1" prompt="V prípade potreby doplňte ďalšie typy oprávnených výdavkov." sqref="A23 A48 A35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42:H48 H29:H35" xr:uid="{00000000-0002-0000-0000-000004000000}">
      <formula1>$L$1:$L$8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17:B23 B42:B48 B29:B35" xr:uid="{00000000-0002-0000-0000-000005000000}">
      <formula1>$L$40:$L$48</formula1>
    </dataValidation>
    <dataValidation type="list" allowBlank="1" showInputMessage="1" showErrorMessage="1" prompt="Z roletového menu vyberte možnosť áno; nie" sqref="B12" xr:uid="{00000000-0002-0000-0000-000006000000}">
      <formula1>$L$10:$L$11</formula1>
    </dataValidation>
    <dataValidation type="list" allowBlank="1" showInputMessage="1" showErrorMessage="1" prompt="Z roletového menu vyberte názov hlavnej aktivity." sqref="B39:J39 B14:J14 B26:J26" xr:uid="{00000000-0002-0000-0000-000007000000}">
      <formula1>$L$13:$L$24</formula1>
    </dataValidation>
  </dataValidations>
  <hyperlinks>
    <hyperlink ref="L66" location="_ftnref1" display="_ftnref1" xr:uid="{00000000-0004-0000-0000-000000000000}"/>
    <hyperlink ref="C83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r:id="rId1"/>
  <headerFooter>
    <oddFooter>&amp;C&amp;"Arial Narrow,Normálne"&amp;P</oddFooter>
  </headerFooter>
  <rowBreaks count="3" manualBreakCount="3">
    <brk id="38" max="9" man="1"/>
    <brk id="62" max="9" man="1"/>
    <brk id="79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1"/>
  <sheetViews>
    <sheetView topLeftCell="A13" zoomScaleNormal="100" zoomScaleSheetLayoutView="85" workbookViewId="0">
      <selection activeCell="E22" sqref="E22"/>
    </sheetView>
  </sheetViews>
  <sheetFormatPr defaultRowHeight="16.5" x14ac:dyDescent="0.3"/>
  <cols>
    <col min="1" max="1" width="26" style="24" customWidth="1"/>
    <col min="2" max="2" width="108.28515625" style="24" customWidth="1"/>
    <col min="3" max="3" width="22.5703125" style="24" customWidth="1"/>
    <col min="4" max="4" width="11.5703125" style="24" customWidth="1"/>
    <col min="5" max="5" width="10.85546875" style="24" customWidth="1"/>
    <col min="6" max="6" width="44.85546875" style="24" customWidth="1"/>
    <col min="7" max="7" width="9.140625" customWidth="1"/>
    <col min="8" max="8" width="9.140625" hidden="1" customWidth="1"/>
    <col min="9" max="9" width="9" hidden="1" customWidth="1"/>
    <col min="10" max="10" width="46.28515625" hidden="1" customWidth="1"/>
    <col min="11" max="12" width="9.140625" customWidth="1"/>
  </cols>
  <sheetData>
    <row r="1" spans="1:10" ht="15.75" x14ac:dyDescent="0.25">
      <c r="A1" s="208" t="s">
        <v>122</v>
      </c>
      <c r="B1" s="208"/>
      <c r="C1" s="208"/>
      <c r="D1" s="208"/>
      <c r="E1" s="208"/>
      <c r="F1" s="208"/>
    </row>
    <row r="2" spans="1:10" x14ac:dyDescent="0.3">
      <c r="A2" s="108" t="s">
        <v>147</v>
      </c>
    </row>
    <row r="8" spans="1:10" ht="25.5" x14ac:dyDescent="0.25">
      <c r="A8" s="209" t="s">
        <v>30</v>
      </c>
      <c r="B8" s="209"/>
      <c r="C8" s="209"/>
      <c r="D8" s="209"/>
      <c r="E8" s="209"/>
      <c r="F8" s="209"/>
    </row>
    <row r="9" spans="1:10" ht="17.25" customHeight="1" x14ac:dyDescent="0.3">
      <c r="A9" s="25"/>
      <c r="B9" s="25"/>
      <c r="C9" s="25"/>
      <c r="D9" s="25"/>
      <c r="E9" s="25"/>
      <c r="F9" s="25"/>
    </row>
    <row r="10" spans="1:10" ht="20.100000000000001" customHeight="1" x14ac:dyDescent="0.25">
      <c r="A10" s="92" t="s">
        <v>40</v>
      </c>
      <c r="B10" s="210"/>
      <c r="C10" s="210"/>
      <c r="D10" s="210"/>
      <c r="E10" s="210"/>
      <c r="F10" s="210"/>
    </row>
    <row r="11" spans="1:10" ht="20.100000000000001" customHeight="1" x14ac:dyDescent="0.25">
      <c r="A11" s="92" t="s">
        <v>0</v>
      </c>
      <c r="B11" s="210"/>
      <c r="C11" s="210"/>
      <c r="D11" s="210"/>
      <c r="E11" s="210"/>
      <c r="F11" s="210"/>
    </row>
    <row r="12" spans="1:10" ht="15.75" x14ac:dyDescent="0.25">
      <c r="A12" s="93"/>
      <c r="B12" s="93"/>
      <c r="C12" s="93"/>
      <c r="D12" s="93"/>
      <c r="E12" s="93"/>
      <c r="F12" s="93"/>
    </row>
    <row r="13" spans="1:10" ht="323.25" customHeight="1" x14ac:dyDescent="0.25">
      <c r="A13" s="211" t="s">
        <v>155</v>
      </c>
      <c r="B13" s="211"/>
      <c r="C13" s="211"/>
      <c r="D13" s="211"/>
      <c r="E13" s="211"/>
      <c r="F13" s="211"/>
    </row>
    <row r="14" spans="1:10" ht="45" customHeight="1" x14ac:dyDescent="0.25">
      <c r="A14" s="207" t="s">
        <v>124</v>
      </c>
      <c r="B14" s="207"/>
      <c r="C14" s="207"/>
      <c r="D14" s="207"/>
      <c r="E14" s="207"/>
      <c r="F14" s="207"/>
      <c r="J14" t="s">
        <v>148</v>
      </c>
    </row>
    <row r="15" spans="1:10" ht="33.950000000000003" customHeight="1" x14ac:dyDescent="0.25">
      <c r="A15" s="202" t="s">
        <v>123</v>
      </c>
      <c r="B15" s="202"/>
      <c r="C15" s="265"/>
      <c r="D15" s="265"/>
      <c r="E15" s="265"/>
      <c r="F15" s="265"/>
      <c r="J15" t="s">
        <v>149</v>
      </c>
    </row>
    <row r="16" spans="1:10" ht="52.5" customHeight="1" x14ac:dyDescent="0.25">
      <c r="A16" s="96" t="s">
        <v>154</v>
      </c>
      <c r="B16" s="132"/>
      <c r="C16" s="203">
        <f>SUM(C17:F18)</f>
        <v>0</v>
      </c>
      <c r="D16" s="203"/>
      <c r="E16" s="203"/>
      <c r="F16" s="203"/>
      <c r="J16" t="s">
        <v>150</v>
      </c>
    </row>
    <row r="17" spans="1:10" ht="52.5" customHeight="1" x14ac:dyDescent="0.25">
      <c r="A17" s="96" t="s">
        <v>153</v>
      </c>
      <c r="B17" s="95"/>
      <c r="C17" s="206">
        <v>0</v>
      </c>
      <c r="D17" s="206"/>
      <c r="E17" s="206"/>
      <c r="F17" s="206"/>
      <c r="J17" t="s">
        <v>151</v>
      </c>
    </row>
    <row r="18" spans="1:10" ht="52.5" customHeight="1" x14ac:dyDescent="0.25">
      <c r="A18" s="96" t="s">
        <v>153</v>
      </c>
      <c r="B18" s="95"/>
      <c r="C18" s="206">
        <v>0</v>
      </c>
      <c r="D18" s="206"/>
      <c r="E18" s="206"/>
      <c r="F18" s="206"/>
    </row>
    <row r="19" spans="1:10" ht="20.100000000000001" customHeight="1" x14ac:dyDescent="0.25">
      <c r="A19" s="204" t="s">
        <v>152</v>
      </c>
      <c r="B19" s="204"/>
      <c r="C19" s="205">
        <f>IFERROR(C15/C16,0)</f>
        <v>0</v>
      </c>
      <c r="D19" s="205"/>
      <c r="E19" s="205"/>
      <c r="F19" s="205"/>
    </row>
    <row r="20" spans="1:10" ht="15.75" x14ac:dyDescent="0.25">
      <c r="A20" s="93"/>
      <c r="B20" s="93"/>
      <c r="C20" s="93"/>
      <c r="D20" s="93"/>
      <c r="E20" s="94"/>
      <c r="F20" s="94"/>
    </row>
    <row r="21" spans="1:10" ht="15.75" x14ac:dyDescent="0.25">
      <c r="A21" s="93"/>
      <c r="B21" s="93"/>
      <c r="C21" s="93"/>
      <c r="D21" s="93"/>
      <c r="E21" s="93"/>
      <c r="F21" s="93"/>
    </row>
  </sheetData>
  <sheetProtection selectLockedCells="1"/>
  <mergeCells count="13">
    <mergeCell ref="A14:F14"/>
    <mergeCell ref="A1:F1"/>
    <mergeCell ref="A8:F8"/>
    <mergeCell ref="B10:F10"/>
    <mergeCell ref="B11:F11"/>
    <mergeCell ref="A13:F13"/>
    <mergeCell ref="A15:B15"/>
    <mergeCell ref="C15:F15"/>
    <mergeCell ref="C16:F16"/>
    <mergeCell ref="A19:B19"/>
    <mergeCell ref="C19:F19"/>
    <mergeCell ref="C18:F18"/>
    <mergeCell ref="C17:F17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:B18" xr:uid="{00000000-0002-0000-0100-000000000000}">
      <formula1>$J$14:$J$18</formula1>
    </dataValidation>
  </dataValidations>
  <pageMargins left="0.39370078740157483" right="0.39370078740157483" top="0.39370078740157483" bottom="0.39370078740157483" header="0.31496062992125984" footer="0.31496062992125984"/>
  <pageSetup paperSize="8" scale="8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showGridLines="0" zoomScaleNormal="100" zoomScaleSheetLayoutView="100" workbookViewId="0">
      <selection activeCell="J35" sqref="J35"/>
    </sheetView>
  </sheetViews>
  <sheetFormatPr defaultColWidth="9.140625" defaultRowHeight="15" x14ac:dyDescent="0.25"/>
  <cols>
    <col min="1" max="1" width="1.85546875" style="67" customWidth="1"/>
    <col min="2" max="2" width="11.28515625" style="67" customWidth="1"/>
    <col min="3" max="3" width="18.5703125" style="67" customWidth="1"/>
    <col min="4" max="4" width="10.5703125" style="67" customWidth="1"/>
    <col min="5" max="5" width="9.140625" style="67"/>
    <col min="6" max="6" width="16.28515625" style="67" customWidth="1"/>
    <col min="7" max="7" width="17" style="67" customWidth="1"/>
    <col min="8" max="8" width="15.28515625" style="67" customWidth="1"/>
    <col min="9" max="9" width="30.42578125" style="67" bestFit="1" customWidth="1"/>
    <col min="10" max="10" width="29.42578125" style="67" customWidth="1"/>
    <col min="11" max="16384" width="9.140625" style="67"/>
  </cols>
  <sheetData>
    <row r="1" spans="1:10" ht="90.75" customHeight="1" x14ac:dyDescent="0.25">
      <c r="A1" s="64"/>
      <c r="B1" s="65"/>
      <c r="C1" s="65"/>
      <c r="D1" s="65"/>
      <c r="E1" s="65"/>
      <c r="F1" s="65"/>
      <c r="G1" s="65"/>
      <c r="H1" s="65"/>
      <c r="I1" s="65"/>
      <c r="J1" s="66"/>
    </row>
    <row r="2" spans="1:10" ht="22.5" customHeight="1" x14ac:dyDescent="0.35">
      <c r="A2" s="68"/>
      <c r="B2" s="237" t="s">
        <v>108</v>
      </c>
      <c r="C2" s="238"/>
      <c r="D2" s="238"/>
      <c r="E2" s="238"/>
      <c r="F2" s="238"/>
      <c r="G2" s="238"/>
      <c r="H2" s="238"/>
      <c r="I2" s="238"/>
      <c r="J2" s="239"/>
    </row>
    <row r="3" spans="1:10" x14ac:dyDescent="0.25">
      <c r="A3" s="68"/>
      <c r="B3" s="69" t="s">
        <v>58</v>
      </c>
      <c r="C3" s="69"/>
      <c r="D3" s="69"/>
      <c r="E3" s="69"/>
      <c r="F3" s="69"/>
      <c r="G3" s="69"/>
      <c r="H3" s="69"/>
      <c r="I3" s="69"/>
      <c r="J3" s="70"/>
    </row>
    <row r="4" spans="1:10" ht="19.5" customHeight="1" x14ac:dyDescent="0.25">
      <c r="A4" s="68"/>
      <c r="B4" s="241" t="s">
        <v>59</v>
      </c>
      <c r="C4" s="242"/>
      <c r="D4" s="243"/>
      <c r="E4" s="244"/>
      <c r="F4" s="244"/>
      <c r="G4" s="244"/>
      <c r="H4" s="244"/>
      <c r="I4" s="245"/>
      <c r="J4" s="70"/>
    </row>
    <row r="5" spans="1:10" ht="19.5" customHeight="1" x14ac:dyDescent="0.25">
      <c r="A5" s="68"/>
      <c r="B5" s="246" t="s">
        <v>0</v>
      </c>
      <c r="C5" s="247"/>
      <c r="D5" s="243"/>
      <c r="E5" s="244"/>
      <c r="F5" s="244"/>
      <c r="G5" s="244"/>
      <c r="H5" s="244"/>
      <c r="I5" s="245"/>
      <c r="J5" s="70"/>
    </row>
    <row r="6" spans="1:10" ht="69" customHeight="1" x14ac:dyDescent="0.25">
      <c r="A6" s="68"/>
      <c r="B6" s="246" t="s">
        <v>60</v>
      </c>
      <c r="C6" s="247"/>
      <c r="D6" s="243"/>
      <c r="E6" s="244"/>
      <c r="F6" s="244"/>
      <c r="G6" s="244"/>
      <c r="H6" s="244"/>
      <c r="I6" s="245"/>
      <c r="J6" s="70"/>
    </row>
    <row r="7" spans="1:10" ht="48.75" customHeight="1" x14ac:dyDescent="0.25">
      <c r="A7" s="68"/>
      <c r="B7" s="248" t="s">
        <v>109</v>
      </c>
      <c r="C7" s="249"/>
      <c r="D7" s="250"/>
      <c r="E7" s="251"/>
      <c r="F7" s="251"/>
      <c r="G7" s="251"/>
      <c r="H7" s="251"/>
      <c r="I7" s="252"/>
      <c r="J7" s="70"/>
    </row>
    <row r="8" spans="1:10" ht="43.5" customHeight="1" x14ac:dyDescent="0.25">
      <c r="A8" s="71"/>
      <c r="B8" s="248" t="s">
        <v>62</v>
      </c>
      <c r="C8" s="249"/>
      <c r="D8" s="250"/>
      <c r="E8" s="251"/>
      <c r="F8" s="251"/>
      <c r="G8" s="251"/>
      <c r="H8" s="251"/>
      <c r="I8" s="252"/>
      <c r="J8" s="72"/>
    </row>
    <row r="9" spans="1:10" ht="57.75" customHeight="1" x14ac:dyDescent="0.25">
      <c r="A9" s="71"/>
      <c r="B9" s="253" t="s">
        <v>63</v>
      </c>
      <c r="C9" s="254"/>
      <c r="D9" s="250"/>
      <c r="E9" s="251"/>
      <c r="F9" s="251"/>
      <c r="G9" s="251"/>
      <c r="H9" s="251"/>
      <c r="I9" s="252"/>
      <c r="J9" s="72"/>
    </row>
    <row r="10" spans="1:10" ht="12.75" customHeight="1" x14ac:dyDescent="0.25">
      <c r="A10" s="71"/>
      <c r="J10" s="72"/>
    </row>
    <row r="11" spans="1:10" ht="19.5" customHeight="1" x14ac:dyDescent="0.25">
      <c r="A11" s="71"/>
      <c r="B11" s="228" t="s">
        <v>93</v>
      </c>
      <c r="C11" s="229"/>
      <c r="D11" s="230"/>
      <c r="J11" s="72"/>
    </row>
    <row r="12" spans="1:10" ht="36" customHeight="1" x14ac:dyDescent="0.25">
      <c r="A12" s="71"/>
      <c r="B12" s="215" t="s">
        <v>64</v>
      </c>
      <c r="C12" s="216" t="s">
        <v>104</v>
      </c>
      <c r="D12" s="216"/>
      <c r="E12" s="216"/>
      <c r="F12" s="215" t="s">
        <v>102</v>
      </c>
      <c r="G12" s="215"/>
      <c r="H12" s="217" t="s">
        <v>106</v>
      </c>
      <c r="I12" s="216" t="s">
        <v>103</v>
      </c>
      <c r="J12" s="240" t="s">
        <v>31</v>
      </c>
    </row>
    <row r="13" spans="1:10" ht="27" customHeight="1" x14ac:dyDescent="0.25">
      <c r="A13" s="71"/>
      <c r="B13" s="215"/>
      <c r="C13" s="216"/>
      <c r="D13" s="216"/>
      <c r="E13" s="216"/>
      <c r="F13" s="87" t="s">
        <v>65</v>
      </c>
      <c r="G13" s="87" t="s">
        <v>66</v>
      </c>
      <c r="H13" s="218"/>
      <c r="I13" s="216"/>
      <c r="J13" s="240"/>
    </row>
    <row r="14" spans="1:10" s="74" customFormat="1" ht="15.75" x14ac:dyDescent="0.25">
      <c r="A14" s="73"/>
      <c r="B14" s="78" t="s">
        <v>67</v>
      </c>
      <c r="C14" s="219"/>
      <c r="D14" s="220"/>
      <c r="E14" s="221"/>
      <c r="F14" s="88">
        <v>0</v>
      </c>
      <c r="G14" s="115">
        <f>ROUND(F14*1.2,2)</f>
        <v>0</v>
      </c>
      <c r="H14" s="79"/>
      <c r="I14" s="80"/>
      <c r="J14" s="81"/>
    </row>
    <row r="15" spans="1:10" s="74" customFormat="1" ht="15.75" x14ac:dyDescent="0.25">
      <c r="A15" s="73"/>
      <c r="B15" s="78" t="s">
        <v>68</v>
      </c>
      <c r="C15" s="212"/>
      <c r="D15" s="212"/>
      <c r="E15" s="213"/>
      <c r="F15" s="88">
        <v>0</v>
      </c>
      <c r="G15" s="115">
        <f>ROUND(F15*1.2,2)</f>
        <v>0</v>
      </c>
      <c r="H15" s="79"/>
      <c r="I15" s="82"/>
      <c r="J15" s="81"/>
    </row>
    <row r="16" spans="1:10" s="74" customFormat="1" ht="15" customHeight="1" x14ac:dyDescent="0.25">
      <c r="A16" s="73"/>
      <c r="B16" s="78" t="s">
        <v>69</v>
      </c>
      <c r="C16" s="213"/>
      <c r="D16" s="214"/>
      <c r="E16" s="214"/>
      <c r="F16" s="88">
        <v>0</v>
      </c>
      <c r="G16" s="115">
        <f>ROUND(F16*1.2,2)</f>
        <v>0</v>
      </c>
      <c r="H16" s="79"/>
      <c r="I16" s="80"/>
      <c r="J16" s="81"/>
    </row>
    <row r="17" spans="1:10" ht="27.75" customHeight="1" x14ac:dyDescent="0.25">
      <c r="A17" s="71"/>
      <c r="B17" s="83"/>
      <c r="C17" s="231" t="s">
        <v>105</v>
      </c>
      <c r="D17" s="232"/>
      <c r="E17" s="232"/>
      <c r="F17" s="116">
        <f>AVERAGE(F14:F16)</f>
        <v>0</v>
      </c>
      <c r="G17" s="116">
        <f>AVERAGE(G14:G16)</f>
        <v>0</v>
      </c>
      <c r="H17" s="83"/>
      <c r="I17" s="83"/>
      <c r="J17" s="84"/>
    </row>
    <row r="18" spans="1:10" ht="26.25" customHeight="1" x14ac:dyDescent="0.25">
      <c r="A18" s="71"/>
      <c r="C18" s="83"/>
      <c r="D18" s="83"/>
      <c r="E18" s="83"/>
      <c r="F18" s="83"/>
      <c r="G18" s="83"/>
      <c r="H18" s="83"/>
      <c r="I18" s="83"/>
      <c r="J18" s="84"/>
    </row>
    <row r="19" spans="1:10" ht="24" customHeight="1" x14ac:dyDescent="0.25">
      <c r="A19" s="71"/>
      <c r="B19" s="228" t="s">
        <v>117</v>
      </c>
      <c r="C19" s="229"/>
      <c r="D19" s="230"/>
      <c r="E19" s="83"/>
      <c r="F19" s="83"/>
      <c r="G19" s="83"/>
      <c r="H19" s="83"/>
      <c r="I19" s="83"/>
      <c r="J19" s="84"/>
    </row>
    <row r="20" spans="1:10" ht="19.5" customHeight="1" x14ac:dyDescent="0.25">
      <c r="A20" s="71"/>
      <c r="B20" s="224" t="s">
        <v>70</v>
      </c>
      <c r="C20" s="224"/>
      <c r="D20" s="225">
        <f>G17</f>
        <v>0</v>
      </c>
      <c r="E20" s="226"/>
      <c r="F20" s="226"/>
      <c r="G20" s="226"/>
      <c r="H20" s="226"/>
      <c r="I20" s="227"/>
      <c r="J20" s="84"/>
    </row>
    <row r="21" spans="1:10" ht="30.75" customHeight="1" x14ac:dyDescent="0.25">
      <c r="A21" s="71"/>
      <c r="B21" s="224" t="s">
        <v>71</v>
      </c>
      <c r="C21" s="224"/>
      <c r="D21" s="255"/>
      <c r="E21" s="255"/>
      <c r="F21" s="255"/>
      <c r="G21" s="255"/>
      <c r="H21" s="255"/>
      <c r="I21" s="255"/>
      <c r="J21" s="84"/>
    </row>
    <row r="22" spans="1:10" ht="43.5" customHeight="1" x14ac:dyDescent="0.25">
      <c r="A22" s="71"/>
      <c r="B22" s="256" t="s">
        <v>72</v>
      </c>
      <c r="C22" s="256"/>
      <c r="D22" s="257"/>
      <c r="E22" s="258"/>
      <c r="F22" s="258"/>
      <c r="G22" s="258"/>
      <c r="H22" s="258"/>
      <c r="I22" s="259"/>
      <c r="J22" s="84"/>
    </row>
    <row r="23" spans="1:10" ht="30.75" customHeight="1" x14ac:dyDescent="0.25">
      <c r="A23" s="71"/>
      <c r="B23" s="224" t="s">
        <v>73</v>
      </c>
      <c r="C23" s="224"/>
      <c r="D23" s="257"/>
      <c r="E23" s="258"/>
      <c r="F23" s="258"/>
      <c r="G23" s="258"/>
      <c r="H23" s="258"/>
      <c r="I23" s="259"/>
      <c r="J23" s="84"/>
    </row>
    <row r="24" spans="1:10" ht="18.75" customHeight="1" x14ac:dyDescent="0.25">
      <c r="A24" s="71"/>
      <c r="B24" s="83"/>
      <c r="C24" s="83"/>
      <c r="D24" s="83"/>
      <c r="E24" s="83"/>
      <c r="F24" s="83"/>
      <c r="G24" s="83"/>
      <c r="H24" s="83"/>
      <c r="I24" s="83"/>
      <c r="J24" s="84"/>
    </row>
    <row r="25" spans="1:10" ht="18.75" customHeight="1" x14ac:dyDescent="0.25">
      <c r="A25" s="71"/>
      <c r="B25" s="228" t="s">
        <v>74</v>
      </c>
      <c r="C25" s="229"/>
      <c r="D25" s="230"/>
      <c r="E25" s="83"/>
      <c r="F25" s="83"/>
      <c r="G25" s="83"/>
      <c r="H25" s="83"/>
      <c r="I25" s="83"/>
      <c r="J25" s="84"/>
    </row>
    <row r="26" spans="1:10" ht="18.75" customHeight="1" x14ac:dyDescent="0.25">
      <c r="A26" s="71"/>
      <c r="B26" s="78" t="s">
        <v>67</v>
      </c>
      <c r="C26" s="233"/>
      <c r="D26" s="234"/>
      <c r="E26" s="234"/>
      <c r="F26" s="234"/>
      <c r="G26" s="234"/>
      <c r="H26" s="234"/>
      <c r="I26" s="235"/>
      <c r="J26" s="84"/>
    </row>
    <row r="27" spans="1:10" ht="18.75" customHeight="1" x14ac:dyDescent="0.25">
      <c r="A27" s="71"/>
      <c r="B27" s="78" t="s">
        <v>68</v>
      </c>
      <c r="C27" s="233"/>
      <c r="D27" s="234"/>
      <c r="E27" s="234"/>
      <c r="F27" s="234"/>
      <c r="G27" s="234"/>
      <c r="H27" s="234"/>
      <c r="I27" s="235"/>
      <c r="J27" s="84"/>
    </row>
    <row r="28" spans="1:10" ht="18.75" customHeight="1" x14ac:dyDescent="0.25">
      <c r="A28" s="71"/>
      <c r="B28" s="78" t="s">
        <v>69</v>
      </c>
      <c r="C28" s="233"/>
      <c r="D28" s="234"/>
      <c r="E28" s="234"/>
      <c r="F28" s="234"/>
      <c r="G28" s="234"/>
      <c r="H28" s="234"/>
      <c r="I28" s="235"/>
      <c r="J28" s="84"/>
    </row>
    <row r="29" spans="1:10" ht="18.75" customHeight="1" x14ac:dyDescent="0.25">
      <c r="A29" s="71"/>
      <c r="B29" s="78" t="s">
        <v>75</v>
      </c>
      <c r="C29" s="233"/>
      <c r="D29" s="234"/>
      <c r="E29" s="234"/>
      <c r="F29" s="234"/>
      <c r="G29" s="234"/>
      <c r="H29" s="234"/>
      <c r="I29" s="235"/>
      <c r="J29" s="84"/>
    </row>
    <row r="30" spans="1:10" ht="15.75" x14ac:dyDescent="0.25">
      <c r="A30" s="71"/>
      <c r="B30" s="83"/>
      <c r="C30" s="83"/>
      <c r="D30" s="83"/>
      <c r="E30" s="83"/>
      <c r="F30" s="83"/>
      <c r="G30" s="83"/>
      <c r="H30" s="83"/>
      <c r="I30" s="83"/>
      <c r="J30" s="84"/>
    </row>
    <row r="31" spans="1:10" ht="15.75" x14ac:dyDescent="0.25">
      <c r="A31" s="71"/>
      <c r="B31" s="83" t="s">
        <v>76</v>
      </c>
      <c r="C31" s="83"/>
      <c r="D31" s="83"/>
      <c r="E31" s="83"/>
      <c r="F31" s="83"/>
      <c r="G31" s="83"/>
      <c r="H31" s="83"/>
      <c r="I31" s="83"/>
      <c r="J31" s="84"/>
    </row>
    <row r="32" spans="1:10" ht="15.75" x14ac:dyDescent="0.25">
      <c r="A32" s="71"/>
      <c r="B32" s="85"/>
      <c r="C32" s="85"/>
      <c r="D32" s="83"/>
      <c r="E32" s="83"/>
      <c r="F32" s="83"/>
      <c r="G32" s="83"/>
      <c r="H32" s="83"/>
      <c r="I32" s="83"/>
      <c r="J32" s="84"/>
    </row>
    <row r="33" spans="1:10" ht="15.75" x14ac:dyDescent="0.25">
      <c r="A33" s="71"/>
      <c r="B33" s="86" t="s">
        <v>77</v>
      </c>
      <c r="C33" s="86"/>
      <c r="D33" s="86"/>
      <c r="E33" s="86"/>
      <c r="F33" s="83"/>
      <c r="G33" s="236" t="s">
        <v>78</v>
      </c>
      <c r="H33" s="236"/>
      <c r="I33" s="236"/>
      <c r="J33" s="84"/>
    </row>
    <row r="34" spans="1:10" ht="15.75" x14ac:dyDescent="0.25">
      <c r="A34" s="71"/>
      <c r="B34" s="83"/>
      <c r="C34" s="83"/>
      <c r="D34" s="83"/>
      <c r="E34" s="83"/>
      <c r="F34" s="83"/>
      <c r="G34" s="236" t="s">
        <v>79</v>
      </c>
      <c r="H34" s="236"/>
      <c r="I34" s="236"/>
      <c r="J34" s="84"/>
    </row>
    <row r="35" spans="1:10" ht="15" customHeight="1" x14ac:dyDescent="0.25">
      <c r="A35" s="71"/>
      <c r="B35" s="83"/>
      <c r="C35" s="83"/>
      <c r="D35" s="83"/>
      <c r="E35" s="83"/>
      <c r="F35" s="83"/>
      <c r="G35" s="83"/>
      <c r="H35" s="83"/>
      <c r="I35" s="83"/>
      <c r="J35" s="84"/>
    </row>
    <row r="37" spans="1:10" ht="18.75" x14ac:dyDescent="0.3">
      <c r="C37" s="89" t="s">
        <v>118</v>
      </c>
      <c r="D37" s="90"/>
      <c r="E37" s="90"/>
      <c r="F37" s="91"/>
      <c r="G37" s="91"/>
      <c r="H37" s="91"/>
    </row>
    <row r="38" spans="1:10" x14ac:dyDescent="0.25">
      <c r="C38"/>
      <c r="D38"/>
      <c r="E38"/>
    </row>
    <row r="39" spans="1:10" ht="16.5" customHeight="1" x14ac:dyDescent="0.25">
      <c r="C39" s="262" t="s">
        <v>107</v>
      </c>
      <c r="D39" s="262"/>
      <c r="E39" s="222" t="s">
        <v>110</v>
      </c>
      <c r="F39" s="223"/>
      <c r="G39" s="223"/>
      <c r="H39" s="223"/>
      <c r="I39" s="223"/>
      <c r="J39" s="97"/>
    </row>
    <row r="40" spans="1:10" ht="26.25" customHeight="1" x14ac:dyDescent="0.25">
      <c r="C40" s="262" t="s">
        <v>59</v>
      </c>
      <c r="D40" s="262"/>
      <c r="E40" s="222" t="s">
        <v>94</v>
      </c>
      <c r="F40" s="223"/>
      <c r="G40" s="223"/>
      <c r="H40" s="223"/>
      <c r="I40" s="223"/>
      <c r="J40" s="98"/>
    </row>
    <row r="41" spans="1:10" ht="15.75" customHeight="1" x14ac:dyDescent="0.25">
      <c r="C41" s="262" t="s">
        <v>0</v>
      </c>
      <c r="D41" s="262"/>
      <c r="E41" s="222" t="s">
        <v>95</v>
      </c>
      <c r="F41" s="223"/>
      <c r="G41" s="223"/>
      <c r="H41" s="223"/>
      <c r="I41" s="223"/>
      <c r="J41" s="98"/>
    </row>
    <row r="42" spans="1:10" ht="15.75" customHeight="1" x14ac:dyDescent="0.25">
      <c r="C42" s="262" t="s">
        <v>60</v>
      </c>
      <c r="D42" s="262"/>
      <c r="E42" s="222" t="s">
        <v>96</v>
      </c>
      <c r="F42" s="223"/>
      <c r="G42" s="223"/>
      <c r="H42" s="223"/>
      <c r="I42" s="223"/>
      <c r="J42" s="98"/>
    </row>
    <row r="43" spans="1:10" ht="90" customHeight="1" x14ac:dyDescent="0.25">
      <c r="C43" s="263" t="s">
        <v>61</v>
      </c>
      <c r="D43" s="263"/>
      <c r="E43" s="222" t="s">
        <v>112</v>
      </c>
      <c r="F43" s="223"/>
      <c r="G43" s="223"/>
      <c r="H43" s="223"/>
      <c r="I43" s="223"/>
      <c r="J43" s="98"/>
    </row>
    <row r="44" spans="1:10" ht="74.25" customHeight="1" x14ac:dyDescent="0.25">
      <c r="C44" s="263" t="s">
        <v>97</v>
      </c>
      <c r="D44" s="263"/>
      <c r="E44" s="222" t="s">
        <v>111</v>
      </c>
      <c r="F44" s="223"/>
      <c r="G44" s="223"/>
      <c r="H44" s="223"/>
      <c r="I44" s="223"/>
      <c r="J44" s="98"/>
    </row>
    <row r="45" spans="1:10" ht="63" customHeight="1" x14ac:dyDescent="0.25">
      <c r="C45" s="263" t="s">
        <v>63</v>
      </c>
      <c r="D45" s="264"/>
      <c r="E45" s="222" t="s">
        <v>120</v>
      </c>
      <c r="F45" s="223"/>
      <c r="G45" s="223"/>
      <c r="H45" s="223"/>
      <c r="I45" s="223"/>
      <c r="J45" s="98"/>
    </row>
    <row r="46" spans="1:10" ht="48" customHeight="1" x14ac:dyDescent="0.25">
      <c r="C46" s="263" t="s">
        <v>126</v>
      </c>
      <c r="D46" s="264"/>
      <c r="E46" s="222" t="s">
        <v>127</v>
      </c>
      <c r="F46" s="223"/>
      <c r="G46" s="223"/>
      <c r="H46" s="223"/>
      <c r="I46" s="223"/>
      <c r="J46" s="98"/>
    </row>
    <row r="47" spans="1:10" ht="234.75" customHeight="1" x14ac:dyDescent="0.25">
      <c r="C47" s="263" t="s">
        <v>98</v>
      </c>
      <c r="D47" s="264"/>
      <c r="E47" s="222" t="s">
        <v>121</v>
      </c>
      <c r="F47" s="223"/>
      <c r="G47" s="223"/>
      <c r="H47" s="223"/>
      <c r="I47" s="223"/>
      <c r="J47" s="98"/>
    </row>
    <row r="48" spans="1:10" ht="38.25" customHeight="1" x14ac:dyDescent="0.25">
      <c r="C48" s="263" t="s">
        <v>106</v>
      </c>
      <c r="D48" s="264"/>
      <c r="E48" s="222" t="s">
        <v>128</v>
      </c>
      <c r="F48" s="223"/>
      <c r="G48" s="223"/>
      <c r="H48" s="223"/>
      <c r="I48" s="223"/>
      <c r="J48" s="98"/>
    </row>
    <row r="49" spans="3:10" ht="125.25" customHeight="1" x14ac:dyDescent="0.25">
      <c r="C49" s="260" t="s">
        <v>99</v>
      </c>
      <c r="D49" s="261"/>
      <c r="E49" s="222" t="s">
        <v>125</v>
      </c>
      <c r="F49" s="223"/>
      <c r="G49" s="223"/>
      <c r="H49" s="223"/>
      <c r="I49" s="223"/>
      <c r="J49" s="98"/>
    </row>
    <row r="50" spans="3:10" ht="15.75" x14ac:dyDescent="0.25">
      <c r="C50" s="260" t="s">
        <v>100</v>
      </c>
      <c r="D50" s="261"/>
      <c r="E50" s="222" t="s">
        <v>116</v>
      </c>
      <c r="F50" s="223"/>
      <c r="G50" s="223"/>
      <c r="H50" s="223"/>
      <c r="I50" s="223"/>
      <c r="J50" s="98"/>
    </row>
    <row r="51" spans="3:10" ht="15.75" customHeight="1" x14ac:dyDescent="0.25">
      <c r="C51" s="260" t="s">
        <v>114</v>
      </c>
      <c r="D51" s="261"/>
      <c r="E51" s="222" t="s">
        <v>115</v>
      </c>
      <c r="F51" s="223"/>
      <c r="G51" s="223"/>
      <c r="H51" s="223"/>
      <c r="I51" s="223"/>
      <c r="J51" s="98"/>
    </row>
    <row r="52" spans="3:10" ht="15.75" x14ac:dyDescent="0.25">
      <c r="C52" s="260" t="s">
        <v>117</v>
      </c>
      <c r="D52" s="261"/>
      <c r="E52" s="222" t="s">
        <v>50</v>
      </c>
      <c r="F52" s="223"/>
      <c r="G52" s="223"/>
      <c r="H52" s="223"/>
      <c r="I52" s="223"/>
      <c r="J52" s="98"/>
    </row>
    <row r="53" spans="3:10" ht="15.75" x14ac:dyDescent="0.25">
      <c r="C53" s="260" t="s">
        <v>71</v>
      </c>
      <c r="D53" s="261"/>
      <c r="E53" s="222" t="s">
        <v>113</v>
      </c>
      <c r="F53" s="223"/>
      <c r="G53" s="223"/>
      <c r="H53" s="223"/>
      <c r="I53" s="223"/>
      <c r="J53" s="98"/>
    </row>
    <row r="54" spans="3:10" ht="171.75" customHeight="1" x14ac:dyDescent="0.25">
      <c r="C54" s="260" t="s">
        <v>72</v>
      </c>
      <c r="D54" s="261"/>
      <c r="E54" s="222" t="s">
        <v>101</v>
      </c>
      <c r="F54" s="223"/>
      <c r="G54" s="223"/>
      <c r="H54" s="223"/>
      <c r="I54" s="223"/>
      <c r="J54" s="98"/>
    </row>
    <row r="55" spans="3:10" ht="134.25" customHeight="1" x14ac:dyDescent="0.25">
      <c r="C55" s="260" t="s">
        <v>74</v>
      </c>
      <c r="D55" s="261"/>
      <c r="E55" s="222" t="s">
        <v>119</v>
      </c>
      <c r="F55" s="223"/>
      <c r="G55" s="223"/>
      <c r="H55" s="223"/>
      <c r="I55" s="223"/>
      <c r="J55" s="98"/>
    </row>
  </sheetData>
  <sheetProtection formatRows="0" selectLockedCells="1"/>
  <mergeCells count="74">
    <mergeCell ref="E39:I39"/>
    <mergeCell ref="E40:I40"/>
    <mergeCell ref="E41:I41"/>
    <mergeCell ref="E42:I42"/>
    <mergeCell ref="E43:I43"/>
    <mergeCell ref="E47:I47"/>
    <mergeCell ref="E48:I48"/>
    <mergeCell ref="E49:I49"/>
    <mergeCell ref="E50:I50"/>
    <mergeCell ref="E44:I44"/>
    <mergeCell ref="E45:I45"/>
    <mergeCell ref="E46:I46"/>
    <mergeCell ref="C39:D39"/>
    <mergeCell ref="C48:D48"/>
    <mergeCell ref="C40:D40"/>
    <mergeCell ref="C46:D46"/>
    <mergeCell ref="C47:D47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D21:I21"/>
    <mergeCell ref="B22:C22"/>
    <mergeCell ref="D22:I22"/>
    <mergeCell ref="C26:I26"/>
    <mergeCell ref="C27:I27"/>
    <mergeCell ref="B23:C23"/>
    <mergeCell ref="D23:I23"/>
    <mergeCell ref="B25:D25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C15:E15"/>
    <mergeCell ref="C16:E16"/>
    <mergeCell ref="B12:B13"/>
    <mergeCell ref="C12:E13"/>
    <mergeCell ref="F12:G12"/>
  </mergeCells>
  <dataValidations disablePrompts="1" count="1">
    <dataValidation type="list" allowBlank="1" showInputMessage="1" showErrorMessage="1" sqref="D21:I21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paperSize="9" scale="54" fitToHeight="0" orientation="portrait" r:id="rId1"/>
  <rowBreaks count="2" manualBreakCount="2">
    <brk id="35" max="9" man="1"/>
    <brk id="5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Zaťková Monika</cp:lastModifiedBy>
  <cp:lastPrinted>2024-06-26T13:30:47Z</cp:lastPrinted>
  <dcterms:created xsi:type="dcterms:W3CDTF">2015-05-13T12:53:37Z</dcterms:created>
  <dcterms:modified xsi:type="dcterms:W3CDTF">2024-09-06T15:49:05Z</dcterms:modified>
</cp:coreProperties>
</file>